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905"/>
  </bookViews>
  <sheets>
    <sheet name="GPH Share per Agency (no ProgL)" sheetId="1" r:id="rId1"/>
  </sheets>
  <externalReferences>
    <externalReference r:id="rId2"/>
  </externalReferences>
  <definedNames>
    <definedName name="_xlnm.Print_Area" localSheetId="0">'GPH Share per Agency (no ProgL)'!$A$1:$G$33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a="1"/>
  <c r="E23" s="1"/>
  <c r="D23" a="1"/>
  <c r="D23" s="1"/>
  <c r="C23" a="1"/>
  <c r="C23" s="1"/>
  <c r="E22" a="1"/>
  <c r="E22" s="1"/>
  <c r="D22" a="1"/>
  <c r="D22" s="1"/>
  <c r="C22" a="1"/>
  <c r="C22" s="1"/>
  <c r="E21" a="1"/>
  <c r="E21" s="1"/>
  <c r="D21" a="1"/>
  <c r="D21" s="1"/>
  <c r="C21" a="1"/>
  <c r="C21" s="1"/>
  <c r="E20" a="1"/>
  <c r="E20" s="1"/>
  <c r="D20" a="1"/>
  <c r="D20" s="1"/>
  <c r="C20" a="1"/>
  <c r="C20" s="1"/>
  <c r="E19" a="1"/>
  <c r="E19" s="1"/>
  <c r="D19" a="1"/>
  <c r="D19" s="1"/>
  <c r="C19" a="1"/>
  <c r="C19" s="1"/>
  <c r="E18" a="1"/>
  <c r="E18" s="1"/>
  <c r="D18" a="1"/>
  <c r="D18" s="1"/>
  <c r="C18" a="1"/>
  <c r="C18" s="1"/>
  <c r="E17" a="1"/>
  <c r="E17" s="1"/>
  <c r="D17" a="1"/>
  <c r="D17" s="1"/>
  <c r="C17" a="1"/>
  <c r="C17" s="1"/>
  <c r="E16" a="1"/>
  <c r="E16" s="1"/>
  <c r="D16" a="1"/>
  <c r="D16" s="1"/>
  <c r="C16" a="1"/>
  <c r="C16"/>
  <c r="E15" a="1"/>
  <c r="E15" s="1"/>
  <c r="D15" a="1"/>
  <c r="D15" s="1"/>
  <c r="C15" a="1"/>
  <c r="C15" s="1"/>
  <c r="E14" a="1"/>
  <c r="E14" s="1"/>
  <c r="D14" a="1"/>
  <c r="D14" s="1"/>
  <c r="C14" a="1"/>
  <c r="C14" s="1"/>
  <c r="E13" a="1"/>
  <c r="E13" s="1"/>
  <c r="D13" a="1"/>
  <c r="D13"/>
  <c r="C13" a="1"/>
  <c r="C13" s="1"/>
  <c r="E12" a="1"/>
  <c r="E12" s="1"/>
  <c r="D12" a="1"/>
  <c r="D12" s="1"/>
  <c r="C12" a="1"/>
  <c r="C12" s="1"/>
  <c r="E11" a="1"/>
  <c r="E11" s="1"/>
  <c r="D11" a="1"/>
  <c r="D11" s="1"/>
  <c r="C11" a="1"/>
  <c r="C11" s="1"/>
  <c r="E10" a="1"/>
  <c r="E10" s="1"/>
  <c r="D10" a="1"/>
  <c r="D10" s="1"/>
  <c r="C10" a="1"/>
  <c r="C10" s="1"/>
  <c r="E9" a="1"/>
  <c r="E9" s="1"/>
  <c r="D9" a="1"/>
  <c r="D9" s="1"/>
  <c r="C9" a="1"/>
  <c r="C9" s="1"/>
  <c r="E8" a="1"/>
  <c r="E8" s="1"/>
  <c r="D8" a="1"/>
  <c r="D8" s="1"/>
  <c r="C8" a="1"/>
  <c r="C8"/>
  <c r="E7" a="1"/>
  <c r="E7" s="1"/>
  <c r="D7" a="1"/>
  <c r="D7" s="1"/>
  <c r="C7" a="1"/>
  <c r="C7" s="1"/>
  <c r="B23" a="1"/>
  <c r="B23" s="1"/>
  <c r="B22" a="1"/>
  <c r="B22" s="1"/>
  <c r="B21" a="1"/>
  <c r="B21" s="1"/>
  <c r="B20" a="1"/>
  <c r="B20" s="1"/>
  <c r="B19" a="1"/>
  <c r="B19" s="1"/>
  <c r="B18" a="1"/>
  <c r="B18" s="1"/>
  <c r="B17" a="1"/>
  <c r="B17" s="1"/>
  <c r="B16" a="1"/>
  <c r="B16" s="1"/>
  <c r="B15" a="1"/>
  <c r="B15" s="1"/>
  <c r="B14" a="1"/>
  <c r="B14" s="1"/>
  <c r="B13" a="1"/>
  <c r="B13" s="1"/>
  <c r="B12" a="1"/>
  <c r="B12" s="1"/>
  <c r="B11" a="1"/>
  <c r="B11" s="1"/>
  <c r="B10" a="1"/>
  <c r="B10" s="1"/>
  <c r="B9" a="1"/>
  <c r="B9" s="1"/>
  <c r="B8" a="1"/>
  <c r="B8" s="1"/>
  <c r="B7" a="1"/>
  <c r="B7" s="1"/>
  <c r="F9" l="1"/>
  <c r="G9" s="1"/>
  <c r="F20"/>
  <c r="G20" s="1"/>
  <c r="F10"/>
  <c r="F17"/>
  <c r="F7"/>
  <c r="G7" s="1"/>
  <c r="F14"/>
  <c r="G14" s="1"/>
  <c r="F18"/>
  <c r="G18" s="1"/>
  <c r="F23"/>
  <c r="F8"/>
  <c r="G8" s="1"/>
  <c r="F12"/>
  <c r="G12" s="1"/>
  <c r="F15"/>
  <c r="G15" s="1"/>
  <c r="F19"/>
  <c r="F22"/>
  <c r="G22" s="1"/>
  <c r="F13"/>
  <c r="G13" s="1"/>
  <c r="F11"/>
  <c r="G11" s="1"/>
  <c r="F21"/>
  <c r="G21" s="1"/>
  <c r="G23"/>
  <c r="G17"/>
  <c r="F16"/>
  <c r="G16" s="1"/>
  <c r="G10"/>
  <c r="G19"/>
  <c r="B24"/>
  <c r="E24"/>
  <c r="D24"/>
  <c r="C24"/>
  <c r="F24" l="1"/>
  <c r="G24" s="1"/>
</calcChain>
</file>

<file path=xl/sharedStrings.xml><?xml version="1.0" encoding="utf-8"?>
<sst xmlns="http://schemas.openxmlformats.org/spreadsheetml/2006/main" count="37" uniqueCount="37">
  <si>
    <t>Agency</t>
  </si>
  <si>
    <t>PROJECT COST (in PhP M)</t>
  </si>
  <si>
    <t>Share of
GPH to TPC
(in %)</t>
  </si>
  <si>
    <t>LP</t>
  </si>
  <si>
    <t>GP</t>
  </si>
  <si>
    <t>GPH</t>
  </si>
  <si>
    <t>PPP</t>
  </si>
  <si>
    <t>TPC</t>
  </si>
  <si>
    <t>MWSS</t>
  </si>
  <si>
    <t>DILG</t>
  </si>
  <si>
    <t>ARG</t>
  </si>
  <si>
    <t>DA</t>
  </si>
  <si>
    <t>DTI</t>
  </si>
  <si>
    <t>DBP</t>
  </si>
  <si>
    <t>DOTC</t>
  </si>
  <si>
    <t>LLDA</t>
  </si>
  <si>
    <t>LBP</t>
  </si>
  <si>
    <t>DENR</t>
  </si>
  <si>
    <t>DSWD</t>
  </si>
  <si>
    <t>DAR</t>
  </si>
  <si>
    <t>DPWH</t>
  </si>
  <si>
    <t>NIA</t>
  </si>
  <si>
    <t>DOH</t>
  </si>
  <si>
    <t>LWUA</t>
  </si>
  <si>
    <t>DOE</t>
  </si>
  <si>
    <t>TOTAL</t>
  </si>
  <si>
    <t>The table excludes the following program loans:</t>
  </si>
  <si>
    <t>National Program Support for Tax Administration (BIR)</t>
  </si>
  <si>
    <t>National Program Support for Environment and Natural Resources Management Project (DENR)</t>
  </si>
  <si>
    <t>Development Policy Support Program-Investment Climate (DOF)</t>
  </si>
  <si>
    <t>Emergency Assistance for Relief and Recovery from Typhoon Yolanda (DOF)</t>
  </si>
  <si>
    <t>Second Development Policy Loan to Foster More Inclusive Growth (DOF)</t>
  </si>
  <si>
    <t>Second Development Policy Loan to Foster More Inclusive Growth:</t>
  </si>
  <si>
    <t>Supplemental Financing for Post Typhoon Recovery (DOF)</t>
  </si>
  <si>
    <t>Annex 2-B</t>
  </si>
  <si>
    <t>CY 2013 ODA Portfolio Review</t>
  </si>
  <si>
    <t>Share of Counterpart Funding to Total Project Cost per Agency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</si>
</sst>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wrapText="1"/>
    </xf>
    <xf numFmtId="4" fontId="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right"/>
    </xf>
    <xf numFmtId="0" fontId="4" fillId="0" borderId="4" xfId="0" applyFont="1" applyFill="1" applyBorder="1" applyAlignment="1">
      <alignment horizontal="left" wrapText="1"/>
    </xf>
    <xf numFmtId="4" fontId="3" fillId="0" borderId="4" xfId="0" applyNumberFormat="1" applyFont="1" applyBorder="1"/>
    <xf numFmtId="1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and%20Target%20Disbursement%20in%20CY%202013%20in%20PhP%20M%20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H Share per Agency"/>
      <sheetName val="GPH Share per Agency (no ProgL)"/>
      <sheetName val="Costs Per Proj (no Prog Loan)"/>
      <sheetName val="Costs Per Proj"/>
      <sheetName val="Costs GPH Wide"/>
      <sheetName val="Tally"/>
      <sheetName val="For Clarification"/>
      <sheetName val="Table 3D"/>
      <sheetName val="Excluded"/>
      <sheetName val="Summary Exp &amp; Alloc"/>
      <sheetName val="UR by Loan Type"/>
      <sheetName val="UR by Sector"/>
      <sheetName val="UR by Agency"/>
      <sheetName val="DR by Loan Type"/>
      <sheetName val="DR by Sector"/>
      <sheetName val="DR by Agency"/>
      <sheetName val="Pivot Count"/>
    </sheetNames>
    <sheetDataSet>
      <sheetData sheetId="0"/>
      <sheetData sheetId="1"/>
      <sheetData sheetId="2"/>
      <sheetData sheetId="3">
        <row r="6">
          <cell r="A6" t="str">
            <v>ARG</v>
          </cell>
          <cell r="M6">
            <v>1410</v>
          </cell>
          <cell r="N6">
            <v>0</v>
          </cell>
          <cell r="O6">
            <v>253</v>
          </cell>
          <cell r="P6">
            <v>0</v>
          </cell>
        </row>
        <row r="8">
          <cell r="A8" t="str">
            <v>BIR</v>
          </cell>
          <cell r="M8">
            <v>572</v>
          </cell>
          <cell r="N8">
            <v>0</v>
          </cell>
          <cell r="O8">
            <v>0</v>
          </cell>
          <cell r="P8">
            <v>0</v>
          </cell>
          <cell r="Y8" t="str">
            <v>Y</v>
          </cell>
        </row>
        <row r="10">
          <cell r="A10" t="str">
            <v>DA</v>
          </cell>
          <cell r="M10">
            <v>4340</v>
          </cell>
          <cell r="N10">
            <v>440</v>
          </cell>
          <cell r="O10">
            <v>430</v>
          </cell>
          <cell r="P10">
            <v>0</v>
          </cell>
        </row>
        <row r="11">
          <cell r="A11" t="str">
            <v>DA</v>
          </cell>
          <cell r="M11">
            <v>731.42127100000005</v>
          </cell>
          <cell r="N11">
            <v>604.85783900000001</v>
          </cell>
          <cell r="O11">
            <v>824.36853600000006</v>
          </cell>
          <cell r="P11">
            <v>0</v>
          </cell>
        </row>
        <row r="12">
          <cell r="A12" t="str">
            <v>DA</v>
          </cell>
          <cell r="M12">
            <v>2018.03</v>
          </cell>
          <cell r="N12">
            <v>24.78</v>
          </cell>
          <cell r="O12">
            <v>219.786</v>
          </cell>
          <cell r="P12">
            <v>0</v>
          </cell>
        </row>
        <row r="14">
          <cell r="A14" t="str">
            <v>DAR</v>
          </cell>
          <cell r="M14">
            <v>4088</v>
          </cell>
          <cell r="N14">
            <v>0</v>
          </cell>
          <cell r="O14">
            <v>4559</v>
          </cell>
          <cell r="P14">
            <v>0</v>
          </cell>
        </row>
        <row r="15">
          <cell r="A15" t="str">
            <v>DAR</v>
          </cell>
          <cell r="M15">
            <v>5973.4830000000002</v>
          </cell>
          <cell r="N15">
            <v>0</v>
          </cell>
          <cell r="O15">
            <v>1991.153</v>
          </cell>
          <cell r="P15">
            <v>0</v>
          </cell>
        </row>
        <row r="16">
          <cell r="A16" t="str">
            <v>DAR</v>
          </cell>
          <cell r="M16">
            <v>1571.402</v>
          </cell>
          <cell r="N16">
            <v>81.037000000000006</v>
          </cell>
          <cell r="O16">
            <v>866.31</v>
          </cell>
          <cell r="P16">
            <v>0</v>
          </cell>
        </row>
        <row r="17">
          <cell r="A17" t="str">
            <v>DAR</v>
          </cell>
          <cell r="M17">
            <v>3349.9940000000001</v>
          </cell>
          <cell r="N17">
            <v>0</v>
          </cell>
          <cell r="O17">
            <v>1052.741</v>
          </cell>
          <cell r="P17">
            <v>0</v>
          </cell>
        </row>
        <row r="18">
          <cell r="A18" t="str">
            <v>DAR</v>
          </cell>
          <cell r="M18">
            <v>16511.09</v>
          </cell>
          <cell r="N18">
            <v>0</v>
          </cell>
          <cell r="O18">
            <v>1963.4739999999999</v>
          </cell>
          <cell r="P18">
            <v>0</v>
          </cell>
        </row>
        <row r="19">
          <cell r="A19" t="str">
            <v>DAR</v>
          </cell>
        </row>
        <row r="20">
          <cell r="A20" t="str">
            <v>DBP</v>
          </cell>
          <cell r="M20">
            <v>1467.26</v>
          </cell>
          <cell r="N20">
            <v>17.765600000000003</v>
          </cell>
          <cell r="O20">
            <v>344.20850000000002</v>
          </cell>
          <cell r="P20">
            <v>0</v>
          </cell>
        </row>
        <row r="21">
          <cell r="A21" t="str">
            <v>DBP</v>
          </cell>
          <cell r="M21">
            <v>10100</v>
          </cell>
          <cell r="N21">
            <v>0</v>
          </cell>
          <cell r="O21">
            <v>996</v>
          </cell>
          <cell r="P21">
            <v>0</v>
          </cell>
        </row>
        <row r="22">
          <cell r="A22" t="str">
            <v>DBP</v>
          </cell>
          <cell r="M22">
            <v>16160</v>
          </cell>
          <cell r="N22">
            <v>0</v>
          </cell>
          <cell r="O22">
            <v>5404</v>
          </cell>
          <cell r="P22">
            <v>0</v>
          </cell>
        </row>
        <row r="23">
          <cell r="A23" t="str">
            <v>DBP</v>
          </cell>
          <cell r="M23">
            <v>2163.3838000000001</v>
          </cell>
          <cell r="N23">
            <v>0</v>
          </cell>
          <cell r="O23">
            <v>21.45</v>
          </cell>
          <cell r="P23">
            <v>0</v>
          </cell>
        </row>
        <row r="25">
          <cell r="A25" t="str">
            <v>DENR</v>
          </cell>
          <cell r="M25">
            <v>260</v>
          </cell>
          <cell r="N25">
            <v>194.99999999999997</v>
          </cell>
          <cell r="O25">
            <v>113.75</v>
          </cell>
          <cell r="P25">
            <v>0</v>
          </cell>
        </row>
        <row r="26">
          <cell r="A26" t="str">
            <v>DENR</v>
          </cell>
          <cell r="M26">
            <v>4528.18</v>
          </cell>
          <cell r="N26">
            <v>0</v>
          </cell>
          <cell r="O26">
            <v>1109.2700000000002</v>
          </cell>
          <cell r="P26">
            <v>0</v>
          </cell>
        </row>
        <row r="27">
          <cell r="A27" t="str">
            <v>DENR</v>
          </cell>
          <cell r="M27">
            <v>1377.56</v>
          </cell>
          <cell r="N27">
            <v>469.79800000000012</v>
          </cell>
          <cell r="O27">
            <v>1018.9360000000003</v>
          </cell>
          <cell r="P27">
            <v>0</v>
          </cell>
        </row>
        <row r="28">
          <cell r="A28" t="str">
            <v>DENR</v>
          </cell>
          <cell r="M28">
            <v>5640</v>
          </cell>
          <cell r="N28">
            <v>183.77</v>
          </cell>
          <cell r="O28">
            <v>1420.38</v>
          </cell>
          <cell r="P28">
            <v>0</v>
          </cell>
        </row>
        <row r="29">
          <cell r="A29" t="str">
            <v>DENR</v>
          </cell>
          <cell r="M29">
            <v>736.37999999999988</v>
          </cell>
          <cell r="N29">
            <v>819.79000000000008</v>
          </cell>
          <cell r="O29">
            <v>91.320000000000007</v>
          </cell>
          <cell r="P29">
            <v>0</v>
          </cell>
        </row>
        <row r="30">
          <cell r="A30" t="str">
            <v>DENR</v>
          </cell>
          <cell r="M30">
            <v>2100</v>
          </cell>
          <cell r="N30">
            <v>302.851</v>
          </cell>
          <cell r="O30">
            <v>0</v>
          </cell>
          <cell r="P30">
            <v>0</v>
          </cell>
          <cell r="Y30" t="str">
            <v>Y</v>
          </cell>
        </row>
        <row r="32">
          <cell r="A32" t="str">
            <v>DILG</v>
          </cell>
          <cell r="M32">
            <v>1332.0931</v>
          </cell>
          <cell r="N32">
            <v>0</v>
          </cell>
          <cell r="O32">
            <v>198.78279900000001</v>
          </cell>
          <cell r="P32">
            <v>0</v>
          </cell>
        </row>
        <row r="34">
          <cell r="A34" t="str">
            <v>DOE</v>
          </cell>
          <cell r="M34">
            <v>10126.66</v>
          </cell>
          <cell r="N34">
            <v>0</v>
          </cell>
          <cell r="O34">
            <v>11373.51</v>
          </cell>
          <cell r="P34">
            <v>0</v>
          </cell>
        </row>
        <row r="35">
          <cell r="A35" t="str">
            <v>DOE</v>
          </cell>
          <cell r="M35">
            <v>1317.375</v>
          </cell>
          <cell r="N35">
            <v>67.5</v>
          </cell>
          <cell r="O35">
            <v>625.5</v>
          </cell>
          <cell r="P35">
            <v>0</v>
          </cell>
        </row>
        <row r="37">
          <cell r="A37" t="str">
            <v>DOF</v>
          </cell>
          <cell r="M37">
            <v>4092.2365351666667</v>
          </cell>
          <cell r="N37">
            <v>0</v>
          </cell>
          <cell r="O37">
            <v>0</v>
          </cell>
          <cell r="P37">
            <v>0</v>
          </cell>
          <cell r="Y37" t="str">
            <v>Y</v>
          </cell>
        </row>
        <row r="38">
          <cell r="A38" t="str">
            <v>DOF</v>
          </cell>
          <cell r="M38">
            <v>21223.091666666667</v>
          </cell>
          <cell r="N38">
            <v>0</v>
          </cell>
          <cell r="O38">
            <v>0</v>
          </cell>
          <cell r="P38">
            <v>0</v>
          </cell>
          <cell r="Y38" t="str">
            <v>Y</v>
          </cell>
        </row>
        <row r="39">
          <cell r="A39" t="str">
            <v>DOF</v>
          </cell>
          <cell r="M39">
            <v>12733.855000000001</v>
          </cell>
          <cell r="N39">
            <v>0</v>
          </cell>
          <cell r="O39">
            <v>0</v>
          </cell>
          <cell r="P39">
            <v>0</v>
          </cell>
          <cell r="Y39" t="str">
            <v>Y</v>
          </cell>
        </row>
        <row r="40">
          <cell r="A40" t="str">
            <v>DOF</v>
          </cell>
          <cell r="M40">
            <v>21223.091666666667</v>
          </cell>
          <cell r="N40">
            <v>0</v>
          </cell>
          <cell r="O40">
            <v>0</v>
          </cell>
          <cell r="P40">
            <v>0</v>
          </cell>
          <cell r="Y40" t="str">
            <v>Y</v>
          </cell>
        </row>
        <row r="42">
          <cell r="A42" t="str">
            <v>DOH</v>
          </cell>
          <cell r="M42">
            <v>923.98</v>
          </cell>
          <cell r="N42">
            <v>0</v>
          </cell>
          <cell r="O42">
            <v>892</v>
          </cell>
          <cell r="P42">
            <v>0</v>
          </cell>
        </row>
        <row r="43">
          <cell r="A43" t="str">
            <v>DOH</v>
          </cell>
          <cell r="M43">
            <v>728</v>
          </cell>
          <cell r="N43">
            <v>0</v>
          </cell>
          <cell r="O43">
            <v>578.48</v>
          </cell>
          <cell r="P43">
            <v>0</v>
          </cell>
        </row>
        <row r="44">
          <cell r="A44" t="str">
            <v>DOH</v>
          </cell>
          <cell r="M44">
            <v>640</v>
          </cell>
          <cell r="N44">
            <v>0</v>
          </cell>
          <cell r="O44">
            <v>109.398</v>
          </cell>
          <cell r="P44">
            <v>0</v>
          </cell>
        </row>
        <row r="46">
          <cell r="A46" t="str">
            <v>DOTC</v>
          </cell>
          <cell r="M46">
            <v>27259.65</v>
          </cell>
          <cell r="N46">
            <v>0</v>
          </cell>
          <cell r="O46">
            <v>13093.28</v>
          </cell>
          <cell r="P46">
            <v>30934.19</v>
          </cell>
        </row>
        <row r="47">
          <cell r="A47" t="str">
            <v>DOTC</v>
          </cell>
          <cell r="M47">
            <v>10335</v>
          </cell>
          <cell r="N47">
            <v>0</v>
          </cell>
          <cell r="O47">
            <v>1448</v>
          </cell>
          <cell r="P47">
            <v>0</v>
          </cell>
        </row>
        <row r="48">
          <cell r="A48" t="str">
            <v>DOTC</v>
          </cell>
          <cell r="M48">
            <v>5016.6400000000003</v>
          </cell>
          <cell r="N48">
            <v>0</v>
          </cell>
          <cell r="O48">
            <v>2836.79</v>
          </cell>
          <cell r="P48">
            <v>0</v>
          </cell>
        </row>
        <row r="49">
          <cell r="A49" t="str">
            <v>DOTC</v>
          </cell>
          <cell r="M49">
            <v>7374</v>
          </cell>
          <cell r="N49">
            <v>0</v>
          </cell>
          <cell r="O49">
            <v>1434</v>
          </cell>
          <cell r="P49">
            <v>0</v>
          </cell>
        </row>
        <row r="50">
          <cell r="A50" t="str">
            <v>DOTC</v>
          </cell>
          <cell r="M50">
            <v>5765.2380000000003</v>
          </cell>
          <cell r="N50">
            <v>0</v>
          </cell>
          <cell r="O50">
            <v>1372.722</v>
          </cell>
          <cell r="P50">
            <v>0</v>
          </cell>
        </row>
        <row r="51">
          <cell r="A51" t="str">
            <v>DOTC</v>
          </cell>
          <cell r="M51">
            <v>9385.5185318630301</v>
          </cell>
          <cell r="N51">
            <v>0</v>
          </cell>
          <cell r="O51">
            <v>1483.771468136968</v>
          </cell>
          <cell r="P51">
            <v>0</v>
          </cell>
        </row>
        <row r="52">
          <cell r="A52" t="str">
            <v>DOTC</v>
          </cell>
          <cell r="M52">
            <v>3132</v>
          </cell>
          <cell r="N52">
            <v>0</v>
          </cell>
          <cell r="O52">
            <v>1329</v>
          </cell>
          <cell r="P52">
            <v>0</v>
          </cell>
        </row>
        <row r="54">
          <cell r="A54" t="str">
            <v>DPWH</v>
          </cell>
          <cell r="M54">
            <v>2537</v>
          </cell>
          <cell r="N54">
            <v>0</v>
          </cell>
          <cell r="O54">
            <v>804</v>
          </cell>
          <cell r="P54">
            <v>0</v>
          </cell>
        </row>
        <row r="55">
          <cell r="A55" t="str">
            <v>DPWH</v>
          </cell>
          <cell r="M55">
            <v>604.86300000000006</v>
          </cell>
          <cell r="N55">
            <v>0</v>
          </cell>
          <cell r="O55">
            <v>367.2</v>
          </cell>
          <cell r="P55">
            <v>0</v>
          </cell>
        </row>
        <row r="56">
          <cell r="A56" t="str">
            <v>DPWH</v>
          </cell>
          <cell r="M56">
            <v>10579</v>
          </cell>
          <cell r="N56">
            <v>0</v>
          </cell>
          <cell r="O56">
            <v>4534</v>
          </cell>
          <cell r="P56">
            <v>0</v>
          </cell>
        </row>
        <row r="57">
          <cell r="A57" t="str">
            <v>DPWH</v>
          </cell>
          <cell r="M57">
            <v>4169.0600000000004</v>
          </cell>
          <cell r="N57">
            <v>0</v>
          </cell>
          <cell r="O57">
            <v>1418.24</v>
          </cell>
          <cell r="P57">
            <v>0</v>
          </cell>
        </row>
        <row r="58">
          <cell r="A58" t="str">
            <v>DPWH</v>
          </cell>
          <cell r="M58">
            <v>1207.077</v>
          </cell>
          <cell r="N58">
            <v>0</v>
          </cell>
          <cell r="O58">
            <v>1014.966</v>
          </cell>
          <cell r="P58">
            <v>0</v>
          </cell>
        </row>
        <row r="59">
          <cell r="A59" t="str">
            <v>DPWH</v>
          </cell>
          <cell r="M59">
            <v>3267.61</v>
          </cell>
          <cell r="N59">
            <v>0</v>
          </cell>
          <cell r="O59">
            <v>947.25</v>
          </cell>
          <cell r="P59">
            <v>0</v>
          </cell>
        </row>
        <row r="60">
          <cell r="A60" t="str">
            <v>DPWH</v>
          </cell>
          <cell r="M60">
            <v>9452.42</v>
          </cell>
          <cell r="N60">
            <v>0</v>
          </cell>
          <cell r="O60">
            <v>1275.2760000000001</v>
          </cell>
          <cell r="P60">
            <v>0</v>
          </cell>
        </row>
        <row r="61">
          <cell r="A61" t="str">
            <v>DPWH</v>
          </cell>
          <cell r="M61">
            <v>1027.5830000000001</v>
          </cell>
          <cell r="N61">
            <v>0</v>
          </cell>
          <cell r="O61">
            <v>2880.1170000000002</v>
          </cell>
          <cell r="P61">
            <v>0</v>
          </cell>
        </row>
        <row r="62">
          <cell r="A62" t="str">
            <v>DPWH</v>
          </cell>
          <cell r="M62">
            <v>10284.612000000001</v>
          </cell>
          <cell r="N62">
            <v>167.73999999999998</v>
          </cell>
          <cell r="O62">
            <v>18490.982</v>
          </cell>
          <cell r="P62">
            <v>0</v>
          </cell>
        </row>
        <row r="63">
          <cell r="A63" t="str">
            <v>DPWH</v>
          </cell>
          <cell r="M63">
            <v>4323.5240000000003</v>
          </cell>
          <cell r="N63">
            <v>0</v>
          </cell>
          <cell r="O63">
            <v>1217.9860000000001</v>
          </cell>
          <cell r="P63">
            <v>0</v>
          </cell>
        </row>
        <row r="64">
          <cell r="A64" t="str">
            <v>DPWH</v>
          </cell>
          <cell r="M64">
            <v>6539.48</v>
          </cell>
          <cell r="N64">
            <v>0</v>
          </cell>
          <cell r="O64">
            <v>1005.68</v>
          </cell>
          <cell r="P64">
            <v>0</v>
          </cell>
        </row>
        <row r="65">
          <cell r="A65" t="str">
            <v>DPWH</v>
          </cell>
          <cell r="M65">
            <v>3794.48</v>
          </cell>
          <cell r="N65">
            <v>0</v>
          </cell>
          <cell r="O65">
            <v>1954.77</v>
          </cell>
          <cell r="P65">
            <v>0</v>
          </cell>
        </row>
        <row r="66">
          <cell r="A66" t="str">
            <v>DPWH</v>
          </cell>
          <cell r="M66">
            <v>5311.35</v>
          </cell>
          <cell r="N66">
            <v>0</v>
          </cell>
          <cell r="O66">
            <v>1168.49</v>
          </cell>
          <cell r="P66">
            <v>0</v>
          </cell>
        </row>
        <row r="67">
          <cell r="A67" t="str">
            <v>DPWH</v>
          </cell>
          <cell r="M67">
            <v>4416.76</v>
          </cell>
          <cell r="N67">
            <v>0</v>
          </cell>
          <cell r="O67">
            <v>1824.31</v>
          </cell>
          <cell r="P67">
            <v>0</v>
          </cell>
        </row>
        <row r="68">
          <cell r="A68" t="str">
            <v>DPWH</v>
          </cell>
          <cell r="M68">
            <v>21383.29</v>
          </cell>
          <cell r="N68">
            <v>0</v>
          </cell>
          <cell r="O68">
            <v>12773.33</v>
          </cell>
          <cell r="P68">
            <v>0</v>
          </cell>
        </row>
        <row r="69">
          <cell r="A69" t="str">
            <v>DPWH</v>
          </cell>
          <cell r="M69">
            <v>875.24699999999996</v>
          </cell>
          <cell r="N69">
            <v>0</v>
          </cell>
          <cell r="O69">
            <v>157.46299999999999</v>
          </cell>
          <cell r="P69">
            <v>0</v>
          </cell>
        </row>
        <row r="70">
          <cell r="A70" t="str">
            <v>DPWH</v>
          </cell>
          <cell r="M70">
            <v>3137.4500000000003</v>
          </cell>
          <cell r="N70">
            <v>0</v>
          </cell>
          <cell r="O70">
            <v>1832.9099999999999</v>
          </cell>
          <cell r="P70">
            <v>0</v>
          </cell>
        </row>
        <row r="72">
          <cell r="A72" t="str">
            <v>DSWD</v>
          </cell>
          <cell r="M72">
            <v>2800</v>
          </cell>
          <cell r="N72">
            <v>0</v>
          </cell>
          <cell r="O72">
            <v>2162</v>
          </cell>
          <cell r="P72">
            <v>0</v>
          </cell>
        </row>
        <row r="73">
          <cell r="A73" t="str">
            <v>DSWD</v>
          </cell>
          <cell r="M73">
            <v>17229.775657819999</v>
          </cell>
          <cell r="N73">
            <v>0</v>
          </cell>
          <cell r="O73">
            <v>4552.4513243092006</v>
          </cell>
          <cell r="P73">
            <v>0</v>
          </cell>
        </row>
        <row r="74">
          <cell r="A74" t="str">
            <v>DSWD</v>
          </cell>
          <cell r="M74">
            <v>17412.726471022306</v>
          </cell>
          <cell r="N74">
            <v>0</v>
          </cell>
          <cell r="O74">
            <v>4600.712040004747</v>
          </cell>
          <cell r="P74">
            <v>0</v>
          </cell>
        </row>
        <row r="75">
          <cell r="A75" t="str">
            <v>DSWD</v>
          </cell>
          <cell r="M75">
            <v>4456.3900000000003</v>
          </cell>
          <cell r="N75">
            <v>0</v>
          </cell>
          <cell r="O75">
            <v>1415.25</v>
          </cell>
          <cell r="P75">
            <v>0</v>
          </cell>
        </row>
        <row r="77">
          <cell r="A77" t="str">
            <v>DTI</v>
          </cell>
          <cell r="M77">
            <v>1044.8900000000001</v>
          </cell>
          <cell r="N77">
            <v>29.77</v>
          </cell>
          <cell r="O77">
            <v>204.68</v>
          </cell>
          <cell r="P77">
            <v>0</v>
          </cell>
        </row>
        <row r="79">
          <cell r="A79" t="str">
            <v>LBP</v>
          </cell>
          <cell r="M79">
            <v>7770</v>
          </cell>
          <cell r="N79">
            <v>0</v>
          </cell>
          <cell r="O79">
            <v>1925</v>
          </cell>
          <cell r="P79">
            <v>0</v>
          </cell>
        </row>
        <row r="80">
          <cell r="A80" t="str">
            <v>LBP</v>
          </cell>
          <cell r="M80">
            <v>1377.16</v>
          </cell>
          <cell r="N80">
            <v>0</v>
          </cell>
          <cell r="O80">
            <v>344.29</v>
          </cell>
          <cell r="P80">
            <v>0</v>
          </cell>
        </row>
        <row r="81">
          <cell r="A81" t="str">
            <v>LBP</v>
          </cell>
          <cell r="M81">
            <v>11968</v>
          </cell>
          <cell r="N81">
            <v>0</v>
          </cell>
          <cell r="O81">
            <v>4210.66</v>
          </cell>
          <cell r="P81">
            <v>0</v>
          </cell>
        </row>
        <row r="82">
          <cell r="A82" t="str">
            <v>LBP</v>
          </cell>
          <cell r="M82">
            <v>5530</v>
          </cell>
          <cell r="N82">
            <v>0</v>
          </cell>
          <cell r="O82">
            <v>497.7</v>
          </cell>
          <cell r="P82">
            <v>0</v>
          </cell>
        </row>
        <row r="84">
          <cell r="A84" t="str">
            <v>LLDA</v>
          </cell>
          <cell r="M84">
            <v>485</v>
          </cell>
          <cell r="N84">
            <v>0</v>
          </cell>
          <cell r="O84">
            <v>112.57599999999999</v>
          </cell>
          <cell r="P84">
            <v>0</v>
          </cell>
        </row>
        <row r="86">
          <cell r="A86" t="str">
            <v>LWUA</v>
          </cell>
          <cell r="M86">
            <v>652.79999999999995</v>
          </cell>
          <cell r="N86">
            <v>0</v>
          </cell>
          <cell r="O86">
            <v>610.5</v>
          </cell>
          <cell r="P86">
            <v>0</v>
          </cell>
        </row>
        <row r="88">
          <cell r="A88" t="str">
            <v>MWSS</v>
          </cell>
          <cell r="M88">
            <v>5537.4480000000003</v>
          </cell>
          <cell r="N88">
            <v>0</v>
          </cell>
          <cell r="O88">
            <v>552.05499999999995</v>
          </cell>
          <cell r="P88">
            <v>0</v>
          </cell>
        </row>
        <row r="90">
          <cell r="A90" t="str">
            <v>NIA</v>
          </cell>
          <cell r="M90">
            <v>4301.22</v>
          </cell>
          <cell r="N90">
            <v>0</v>
          </cell>
          <cell r="O90">
            <v>6924.3119999999999</v>
          </cell>
          <cell r="P90">
            <v>0</v>
          </cell>
        </row>
        <row r="91">
          <cell r="A91" t="str">
            <v>NIA</v>
          </cell>
          <cell r="M91">
            <v>1445.6559999999999</v>
          </cell>
          <cell r="N91">
            <v>0</v>
          </cell>
          <cell r="O91">
            <v>1003.588</v>
          </cell>
          <cell r="P91">
            <v>0</v>
          </cell>
        </row>
        <row r="92">
          <cell r="A92" t="str">
            <v>NIA</v>
          </cell>
          <cell r="M92">
            <v>8950.58</v>
          </cell>
          <cell r="N92">
            <v>0</v>
          </cell>
          <cell r="O92">
            <v>2261.56</v>
          </cell>
          <cell r="P92">
            <v>0</v>
          </cell>
        </row>
        <row r="93">
          <cell r="A93" t="str">
            <v>NIA</v>
          </cell>
          <cell r="M93">
            <v>3417.98</v>
          </cell>
          <cell r="N93">
            <v>0</v>
          </cell>
          <cell r="O93">
            <v>589.16</v>
          </cell>
          <cell r="P93">
            <v>0</v>
          </cell>
        </row>
        <row r="94">
          <cell r="A94" t="str">
            <v>NIA</v>
          </cell>
          <cell r="M94">
            <v>3166.03</v>
          </cell>
          <cell r="N94">
            <v>0</v>
          </cell>
          <cell r="O94">
            <v>1945.4010000000001</v>
          </cell>
          <cell r="P9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zoomScaleSheetLayoutView="100" workbookViewId="0">
      <selection activeCell="B13" sqref="B13"/>
    </sheetView>
  </sheetViews>
  <sheetFormatPr defaultRowHeight="12.75"/>
  <cols>
    <col min="1" max="1" width="10.7109375" customWidth="1"/>
    <col min="2" max="2" width="14.140625" customWidth="1"/>
    <col min="3" max="3" width="11.28515625" customWidth="1"/>
    <col min="4" max="4" width="14.140625" customWidth="1"/>
    <col min="5" max="5" width="12.5703125" customWidth="1"/>
    <col min="6" max="6" width="12.140625" customWidth="1"/>
    <col min="7" max="7" width="16.85546875" customWidth="1"/>
  </cols>
  <sheetData>
    <row r="1" spans="1:7" ht="13.5">
      <c r="G1" s="9" t="s">
        <v>34</v>
      </c>
    </row>
    <row r="2" spans="1:7">
      <c r="A2" s="13" t="s">
        <v>35</v>
      </c>
      <c r="B2" s="13"/>
      <c r="C2" s="13"/>
      <c r="D2" s="13"/>
      <c r="E2" s="13"/>
      <c r="F2" s="13"/>
      <c r="G2" s="13"/>
    </row>
    <row r="3" spans="1:7">
      <c r="A3" s="13" t="s">
        <v>36</v>
      </c>
      <c r="B3" s="13"/>
      <c r="C3" s="13"/>
      <c r="D3" s="13"/>
      <c r="E3" s="13"/>
      <c r="F3" s="13"/>
      <c r="G3" s="13"/>
    </row>
    <row r="4" spans="1:7" ht="13.5">
      <c r="A4" s="1"/>
      <c r="B4" s="1"/>
      <c r="C4" s="1"/>
      <c r="D4" s="1"/>
      <c r="E4" s="1"/>
      <c r="F4" s="1"/>
      <c r="G4" s="1"/>
    </row>
    <row r="5" spans="1:7">
      <c r="A5" s="14" t="s">
        <v>0</v>
      </c>
      <c r="B5" s="14" t="s">
        <v>1</v>
      </c>
      <c r="C5" s="14"/>
      <c r="D5" s="14"/>
      <c r="E5" s="14"/>
      <c r="F5" s="14"/>
      <c r="G5" s="15" t="s">
        <v>2</v>
      </c>
    </row>
    <row r="6" spans="1:7">
      <c r="A6" s="14"/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5"/>
    </row>
    <row r="7" spans="1:7" ht="13.5">
      <c r="A7" s="2" t="s">
        <v>8</v>
      </c>
      <c r="B7" s="3">
        <f t="array" ref="B7">SUM(IF('[1]Costs Per Proj'!$A$6:$A$95=$A7,IF(ISBLANK('[1]Costs Per Proj'!$Y$6:$Y$95),'[1]Costs Per Proj'!M$6:M$95,0),0))</f>
        <v>5537.4480000000003</v>
      </c>
      <c r="C7" s="3">
        <f t="array" ref="C7">SUM(IF('[1]Costs Per Proj'!$A$6:$A$95=$A7,IF(ISBLANK('[1]Costs Per Proj'!$Y$6:$Y$95),'[1]Costs Per Proj'!N$6:N$95,0),0))</f>
        <v>0</v>
      </c>
      <c r="D7" s="3">
        <f t="array" ref="D7">SUM(IF('[1]Costs Per Proj'!$A$6:$A$95=$A7,IF(ISBLANK('[1]Costs Per Proj'!$Y$6:$Y$95),'[1]Costs Per Proj'!O$6:O$95,0),0))</f>
        <v>552.05499999999995</v>
      </c>
      <c r="E7" s="3">
        <f t="array" ref="E7">SUM(IF('[1]Costs Per Proj'!$A$6:$A$95=$A7,IF(ISBLANK('[1]Costs Per Proj'!$Y$6:$Y$95),'[1]Costs Per Proj'!P$6:P$95,0),0))</f>
        <v>0</v>
      </c>
      <c r="F7" s="3">
        <f>SUM(B7:E7)</f>
        <v>6089.5030000000006</v>
      </c>
      <c r="G7" s="4">
        <f t="shared" ref="G7:G23" si="0">D7/F7*100</f>
        <v>9.0656823717797632</v>
      </c>
    </row>
    <row r="8" spans="1:7" ht="13.5">
      <c r="A8" s="2" t="s">
        <v>9</v>
      </c>
      <c r="B8" s="3">
        <f t="array" ref="B8">SUM(IF('[1]Costs Per Proj'!$A$6:$A$95=$A8,IF(ISBLANK('[1]Costs Per Proj'!$Y$6:$Y$95),'[1]Costs Per Proj'!M$6:M$95,0),0))</f>
        <v>1332.0931</v>
      </c>
      <c r="C8" s="3">
        <f t="array" ref="C8">SUM(IF('[1]Costs Per Proj'!$A$6:$A$95=$A8,IF(ISBLANK('[1]Costs Per Proj'!$Y$6:$Y$95),'[1]Costs Per Proj'!N$6:N$95,0),0))</f>
        <v>0</v>
      </c>
      <c r="D8" s="3">
        <f t="array" ref="D8">SUM(IF('[1]Costs Per Proj'!$A$6:$A$95=$A8,IF(ISBLANK('[1]Costs Per Proj'!$Y$6:$Y$95),'[1]Costs Per Proj'!O$6:O$95,0),0))</f>
        <v>198.78279900000001</v>
      </c>
      <c r="E8" s="3">
        <f t="array" ref="E8">SUM(IF('[1]Costs Per Proj'!$A$6:$A$95=$A8,IF(ISBLANK('[1]Costs Per Proj'!$Y$6:$Y$95),'[1]Costs Per Proj'!P$6:P$95,0),0))</f>
        <v>0</v>
      </c>
      <c r="F8" s="3">
        <f t="shared" ref="F8:F23" si="1">SUM(B8:E8)</f>
        <v>1530.8758990000001</v>
      </c>
      <c r="G8" s="4">
        <f t="shared" si="0"/>
        <v>12.984906165800183</v>
      </c>
    </row>
    <row r="9" spans="1:7" ht="13.5">
      <c r="A9" s="2" t="s">
        <v>10</v>
      </c>
      <c r="B9" s="3">
        <f t="array" ref="B9">SUM(IF('[1]Costs Per Proj'!$A$6:$A$95=$A9,IF(ISBLANK('[1]Costs Per Proj'!$Y$6:$Y$95),'[1]Costs Per Proj'!M$6:M$95,0),0))</f>
        <v>1410</v>
      </c>
      <c r="C9" s="3">
        <f t="array" ref="C9">SUM(IF('[1]Costs Per Proj'!$A$6:$A$95=$A9,IF(ISBLANK('[1]Costs Per Proj'!$Y$6:$Y$95),'[1]Costs Per Proj'!N$6:N$95,0),0))</f>
        <v>0</v>
      </c>
      <c r="D9" s="3">
        <f t="array" ref="D9">SUM(IF('[1]Costs Per Proj'!$A$6:$A$95=$A9,IF(ISBLANK('[1]Costs Per Proj'!$Y$6:$Y$95),'[1]Costs Per Proj'!O$6:O$95,0),0))</f>
        <v>253</v>
      </c>
      <c r="E9" s="3">
        <f t="array" ref="E9">SUM(IF('[1]Costs Per Proj'!$A$6:$A$95=$A9,IF(ISBLANK('[1]Costs Per Proj'!$Y$6:$Y$95),'[1]Costs Per Proj'!P$6:P$95,0),0))</f>
        <v>0</v>
      </c>
      <c r="F9" s="3">
        <f t="shared" si="1"/>
        <v>1663</v>
      </c>
      <c r="G9" s="4">
        <f t="shared" si="0"/>
        <v>15.213469633193025</v>
      </c>
    </row>
    <row r="10" spans="1:7" ht="13.5">
      <c r="A10" s="2" t="s">
        <v>11</v>
      </c>
      <c r="B10" s="3">
        <f t="array" ref="B10">SUM(IF('[1]Costs Per Proj'!$A$6:$A$95=$A10,IF(ISBLANK('[1]Costs Per Proj'!$Y$6:$Y$95),'[1]Costs Per Proj'!M$6:M$95,0),0))</f>
        <v>7089.4512709999999</v>
      </c>
      <c r="C10" s="3">
        <f t="array" ref="C10">SUM(IF('[1]Costs Per Proj'!$A$6:$A$95=$A10,IF(ISBLANK('[1]Costs Per Proj'!$Y$6:$Y$95),'[1]Costs Per Proj'!N$6:N$95,0),0))</f>
        <v>1069.637839</v>
      </c>
      <c r="D10" s="3">
        <f t="array" ref="D10">SUM(IF('[1]Costs Per Proj'!$A$6:$A$95=$A10,IF(ISBLANK('[1]Costs Per Proj'!$Y$6:$Y$95),'[1]Costs Per Proj'!O$6:O$95,0),0))</f>
        <v>1474.154536</v>
      </c>
      <c r="E10" s="3">
        <f t="array" ref="E10">SUM(IF('[1]Costs Per Proj'!$A$6:$A$95=$A10,IF(ISBLANK('[1]Costs Per Proj'!$Y$6:$Y$95),'[1]Costs Per Proj'!P$6:P$95,0),0))</f>
        <v>0</v>
      </c>
      <c r="F10" s="3">
        <f t="shared" si="1"/>
        <v>9633.243645999999</v>
      </c>
      <c r="G10" s="4">
        <f t="shared" si="0"/>
        <v>15.302784712728734</v>
      </c>
    </row>
    <row r="11" spans="1:7" ht="13.5">
      <c r="A11" s="2" t="s">
        <v>12</v>
      </c>
      <c r="B11" s="3">
        <f t="array" ref="B11">SUM(IF('[1]Costs Per Proj'!$A$6:$A$95=$A11,IF(ISBLANK('[1]Costs Per Proj'!$Y$6:$Y$95),'[1]Costs Per Proj'!M$6:M$95,0),0))</f>
        <v>1044.8900000000001</v>
      </c>
      <c r="C11" s="3">
        <f t="array" ref="C11">SUM(IF('[1]Costs Per Proj'!$A$6:$A$95=$A11,IF(ISBLANK('[1]Costs Per Proj'!$Y$6:$Y$95),'[1]Costs Per Proj'!N$6:N$95,0),0))</f>
        <v>29.77</v>
      </c>
      <c r="D11" s="3">
        <f t="array" ref="D11">SUM(IF('[1]Costs Per Proj'!$A$6:$A$95=$A11,IF(ISBLANK('[1]Costs Per Proj'!$Y$6:$Y$95),'[1]Costs Per Proj'!O$6:O$95,0),0))</f>
        <v>204.68</v>
      </c>
      <c r="E11" s="3">
        <f t="array" ref="E11">SUM(IF('[1]Costs Per Proj'!$A$6:$A$95=$A11,IF(ISBLANK('[1]Costs Per Proj'!$Y$6:$Y$95),'[1]Costs Per Proj'!P$6:P$95,0),0))</f>
        <v>0</v>
      </c>
      <c r="F11" s="3">
        <f t="shared" si="1"/>
        <v>1279.3400000000001</v>
      </c>
      <c r="G11" s="4">
        <f t="shared" si="0"/>
        <v>15.998874419622616</v>
      </c>
    </row>
    <row r="12" spans="1:7" ht="13.5">
      <c r="A12" s="2" t="s">
        <v>13</v>
      </c>
      <c r="B12" s="3">
        <f t="array" ref="B12">SUM(IF('[1]Costs Per Proj'!$A$6:$A$95=$A12,IF(ISBLANK('[1]Costs Per Proj'!$Y$6:$Y$95),'[1]Costs Per Proj'!M$6:M$95,0),0))</f>
        <v>29890.643800000002</v>
      </c>
      <c r="C12" s="3">
        <f t="array" ref="C12">SUM(IF('[1]Costs Per Proj'!$A$6:$A$95=$A12,IF(ISBLANK('[1]Costs Per Proj'!$Y$6:$Y$95),'[1]Costs Per Proj'!N$6:N$95,0),0))</f>
        <v>17.765600000000003</v>
      </c>
      <c r="D12" s="3">
        <f t="array" ref="D12">SUM(IF('[1]Costs Per Proj'!$A$6:$A$95=$A12,IF(ISBLANK('[1]Costs Per Proj'!$Y$6:$Y$95),'[1]Costs Per Proj'!O$6:O$95,0),0))</f>
        <v>6765.6584999999995</v>
      </c>
      <c r="E12" s="3">
        <f t="array" ref="E12">SUM(IF('[1]Costs Per Proj'!$A$6:$A$95=$A12,IF(ISBLANK('[1]Costs Per Proj'!$Y$6:$Y$95),'[1]Costs Per Proj'!P$6:P$95,0),0))</f>
        <v>0</v>
      </c>
      <c r="F12" s="3">
        <f t="shared" si="1"/>
        <v>36674.067900000002</v>
      </c>
      <c r="G12" s="4">
        <f t="shared" si="0"/>
        <v>18.448072132189075</v>
      </c>
    </row>
    <row r="13" spans="1:7" ht="13.5">
      <c r="A13" s="2" t="s">
        <v>14</v>
      </c>
      <c r="B13" s="3">
        <f t="array" ref="B13">SUM(IF('[1]Costs Per Proj'!$A$6:$A$95=$A13,IF(ISBLANK('[1]Costs Per Proj'!$Y$6:$Y$95),'[1]Costs Per Proj'!M$6:M$95,0),0))</f>
        <v>68268.04653186303</v>
      </c>
      <c r="C13" s="3">
        <f t="array" ref="C13">SUM(IF('[1]Costs Per Proj'!$A$6:$A$95=$A13,IF(ISBLANK('[1]Costs Per Proj'!$Y$6:$Y$95),'[1]Costs Per Proj'!N$6:N$95,0),0))</f>
        <v>0</v>
      </c>
      <c r="D13" s="3">
        <f t="array" ref="D13">SUM(IF('[1]Costs Per Proj'!$A$6:$A$95=$A13,IF(ISBLANK('[1]Costs Per Proj'!$Y$6:$Y$95),'[1]Costs Per Proj'!O$6:O$95,0),0))</f>
        <v>22997.56346813697</v>
      </c>
      <c r="E13" s="3">
        <f t="array" ref="E13">SUM(IF('[1]Costs Per Proj'!$A$6:$A$95=$A13,IF(ISBLANK('[1]Costs Per Proj'!$Y$6:$Y$95),'[1]Costs Per Proj'!P$6:P$95,0),0))</f>
        <v>30934.19</v>
      </c>
      <c r="F13" s="3">
        <f t="shared" si="1"/>
        <v>122199.8</v>
      </c>
      <c r="G13" s="4">
        <f t="shared" si="0"/>
        <v>18.819640840768127</v>
      </c>
    </row>
    <row r="14" spans="1:7" ht="13.5">
      <c r="A14" s="2" t="s">
        <v>15</v>
      </c>
      <c r="B14" s="3">
        <f t="array" ref="B14">SUM(IF('[1]Costs Per Proj'!$A$6:$A$95=$A14,IF(ISBLANK('[1]Costs Per Proj'!$Y$6:$Y$95),'[1]Costs Per Proj'!M$6:M$95,0),0))</f>
        <v>485</v>
      </c>
      <c r="C14" s="3">
        <f t="array" ref="C14">SUM(IF('[1]Costs Per Proj'!$A$6:$A$95=$A14,IF(ISBLANK('[1]Costs Per Proj'!$Y$6:$Y$95),'[1]Costs Per Proj'!N$6:N$95,0),0))</f>
        <v>0</v>
      </c>
      <c r="D14" s="3">
        <f t="array" ref="D14">SUM(IF('[1]Costs Per Proj'!$A$6:$A$95=$A14,IF(ISBLANK('[1]Costs Per Proj'!$Y$6:$Y$95),'[1]Costs Per Proj'!O$6:O$95,0),0))</f>
        <v>112.57599999999999</v>
      </c>
      <c r="E14" s="3">
        <f t="array" ref="E14">SUM(IF('[1]Costs Per Proj'!$A$6:$A$95=$A14,IF(ISBLANK('[1]Costs Per Proj'!$Y$6:$Y$95),'[1]Costs Per Proj'!P$6:P$95,0),0))</f>
        <v>0</v>
      </c>
      <c r="F14" s="3">
        <f t="shared" si="1"/>
        <v>597.57600000000002</v>
      </c>
      <c r="G14" s="4">
        <f t="shared" si="0"/>
        <v>18.838775318955246</v>
      </c>
    </row>
    <row r="15" spans="1:7" ht="13.5">
      <c r="A15" s="2" t="s">
        <v>16</v>
      </c>
      <c r="B15" s="3">
        <f t="array" ref="B15">SUM(IF('[1]Costs Per Proj'!$A$6:$A$95=$A15,IF(ISBLANK('[1]Costs Per Proj'!$Y$6:$Y$95),'[1]Costs Per Proj'!M$6:M$95,0),0))</f>
        <v>26645.16</v>
      </c>
      <c r="C15" s="3">
        <f t="array" ref="C15">SUM(IF('[1]Costs Per Proj'!$A$6:$A$95=$A15,IF(ISBLANK('[1]Costs Per Proj'!$Y$6:$Y$95),'[1]Costs Per Proj'!N$6:N$95,0),0))</f>
        <v>0</v>
      </c>
      <c r="D15" s="3">
        <f t="array" ref="D15">SUM(IF('[1]Costs Per Proj'!$A$6:$A$95=$A15,IF(ISBLANK('[1]Costs Per Proj'!$Y$6:$Y$95),'[1]Costs Per Proj'!O$6:O$95,0),0))</f>
        <v>6977.65</v>
      </c>
      <c r="E15" s="3">
        <f t="array" ref="E15">SUM(IF('[1]Costs Per Proj'!$A$6:$A$95=$A15,IF(ISBLANK('[1]Costs Per Proj'!$Y$6:$Y$95),'[1]Costs Per Proj'!P$6:P$95,0),0))</f>
        <v>0</v>
      </c>
      <c r="F15" s="3">
        <f t="shared" si="1"/>
        <v>33622.81</v>
      </c>
      <c r="G15" s="4">
        <f t="shared" si="0"/>
        <v>20.752727092113954</v>
      </c>
    </row>
    <row r="16" spans="1:7" ht="13.5">
      <c r="A16" s="2" t="s">
        <v>17</v>
      </c>
      <c r="B16" s="3">
        <f t="array" ref="B16">SUM(IF('[1]Costs Per Proj'!$A$6:$A$95=$A16,IF(ISBLANK('[1]Costs Per Proj'!$Y$6:$Y$95),'[1]Costs Per Proj'!M$6:M$95,0),0))</f>
        <v>12542.119999999999</v>
      </c>
      <c r="C16" s="3">
        <f t="array" ref="C16">SUM(IF('[1]Costs Per Proj'!$A$6:$A$95=$A16,IF(ISBLANK('[1]Costs Per Proj'!$Y$6:$Y$95),'[1]Costs Per Proj'!N$6:N$95,0),0))</f>
        <v>1668.3580000000002</v>
      </c>
      <c r="D16" s="3">
        <f t="array" ref="D16">SUM(IF('[1]Costs Per Proj'!$A$6:$A$95=$A16,IF(ISBLANK('[1]Costs Per Proj'!$Y$6:$Y$95),'[1]Costs Per Proj'!O$6:O$95,0),0))</f>
        <v>3753.6560000000009</v>
      </c>
      <c r="E16" s="3">
        <f t="array" ref="E16">SUM(IF('[1]Costs Per Proj'!$A$6:$A$95=$A16,IF(ISBLANK('[1]Costs Per Proj'!$Y$6:$Y$95),'[1]Costs Per Proj'!P$6:P$95,0),0))</f>
        <v>0</v>
      </c>
      <c r="F16" s="3">
        <f t="shared" si="1"/>
        <v>17964.133999999998</v>
      </c>
      <c r="G16" s="4">
        <f t="shared" si="0"/>
        <v>20.895279449596632</v>
      </c>
    </row>
    <row r="17" spans="1:7" ht="13.5">
      <c r="A17" s="2" t="s">
        <v>18</v>
      </c>
      <c r="B17" s="3">
        <f t="array" ref="B17">SUM(IF('[1]Costs Per Proj'!$A$6:$A$95=$A17,IF(ISBLANK('[1]Costs Per Proj'!$Y$6:$Y$95),'[1]Costs Per Proj'!M$6:M$95,0),0))</f>
        <v>41898.892128842301</v>
      </c>
      <c r="C17" s="3">
        <f t="array" ref="C17">SUM(IF('[1]Costs Per Proj'!$A$6:$A$95=$A17,IF(ISBLANK('[1]Costs Per Proj'!$Y$6:$Y$95),'[1]Costs Per Proj'!N$6:N$95,0),0))</f>
        <v>0</v>
      </c>
      <c r="D17" s="3">
        <f t="array" ref="D17">SUM(IF('[1]Costs Per Proj'!$A$6:$A$95=$A17,IF(ISBLANK('[1]Costs Per Proj'!$Y$6:$Y$95),'[1]Costs Per Proj'!O$6:O$95,0),0))</f>
        <v>12730.413364313947</v>
      </c>
      <c r="E17" s="3">
        <f t="array" ref="E17">SUM(IF('[1]Costs Per Proj'!$A$6:$A$95=$A17,IF(ISBLANK('[1]Costs Per Proj'!$Y$6:$Y$95),'[1]Costs Per Proj'!P$6:P$95,0),0))</f>
        <v>0</v>
      </c>
      <c r="F17" s="3">
        <f t="shared" si="1"/>
        <v>54629.305493156251</v>
      </c>
      <c r="G17" s="4">
        <f t="shared" si="0"/>
        <v>23.303267814577588</v>
      </c>
    </row>
    <row r="18" spans="1:7" ht="13.5">
      <c r="A18" s="2" t="s">
        <v>19</v>
      </c>
      <c r="B18" s="3">
        <f t="array" ref="B18">SUM(IF('[1]Costs Per Proj'!$A$6:$A$95=$A18,IF(ISBLANK('[1]Costs Per Proj'!$Y$6:$Y$95),'[1]Costs Per Proj'!M$6:M$95,0),0))</f>
        <v>31493.969000000001</v>
      </c>
      <c r="C18" s="3">
        <f t="array" ref="C18">SUM(IF('[1]Costs Per Proj'!$A$6:$A$95=$A18,IF(ISBLANK('[1]Costs Per Proj'!$Y$6:$Y$95),'[1]Costs Per Proj'!N$6:N$95,0),0))</f>
        <v>81.037000000000006</v>
      </c>
      <c r="D18" s="3">
        <f t="array" ref="D18">SUM(IF('[1]Costs Per Proj'!$A$6:$A$95=$A18,IF(ISBLANK('[1]Costs Per Proj'!$Y$6:$Y$95),'[1]Costs Per Proj'!O$6:O$95,0),0))</f>
        <v>10432.678</v>
      </c>
      <c r="E18" s="3">
        <f t="array" ref="E18">SUM(IF('[1]Costs Per Proj'!$A$6:$A$95=$A18,IF(ISBLANK('[1]Costs Per Proj'!$Y$6:$Y$95),'[1]Costs Per Proj'!P$6:P$95,0),0))</f>
        <v>0</v>
      </c>
      <c r="F18" s="3">
        <f t="shared" si="1"/>
        <v>42007.684000000001</v>
      </c>
      <c r="G18" s="4">
        <f t="shared" si="0"/>
        <v>24.835165871082062</v>
      </c>
    </row>
    <row r="19" spans="1:7" ht="13.5">
      <c r="A19" s="2" t="s">
        <v>20</v>
      </c>
      <c r="B19" s="3">
        <f t="array" ref="B19">SUM(IF('[1]Costs Per Proj'!$A$6:$A$95=$A19,IF(ISBLANK('[1]Costs Per Proj'!$Y$6:$Y$95),'[1]Costs Per Proj'!M$6:M$95,0),0))</f>
        <v>92910.805999999997</v>
      </c>
      <c r="C19" s="3">
        <f t="array" ref="C19">SUM(IF('[1]Costs Per Proj'!$A$6:$A$95=$A19,IF(ISBLANK('[1]Costs Per Proj'!$Y$6:$Y$95),'[1]Costs Per Proj'!N$6:N$95,0),0))</f>
        <v>167.73999999999998</v>
      </c>
      <c r="D19" s="3">
        <f t="array" ref="D19">SUM(IF('[1]Costs Per Proj'!$A$6:$A$95=$A19,IF(ISBLANK('[1]Costs Per Proj'!$Y$6:$Y$95),'[1]Costs Per Proj'!O$6:O$95,0),0))</f>
        <v>53666.97</v>
      </c>
      <c r="E19" s="3">
        <f t="array" ref="E19">SUM(IF('[1]Costs Per Proj'!$A$6:$A$95=$A19,IF(ISBLANK('[1]Costs Per Proj'!$Y$6:$Y$95),'[1]Costs Per Proj'!P$6:P$95,0),0))</f>
        <v>0</v>
      </c>
      <c r="F19" s="3">
        <f t="shared" si="1"/>
        <v>146745.516</v>
      </c>
      <c r="G19" s="4">
        <f t="shared" si="0"/>
        <v>36.571454762542793</v>
      </c>
    </row>
    <row r="20" spans="1:7" ht="13.5">
      <c r="A20" s="2" t="s">
        <v>21</v>
      </c>
      <c r="B20" s="3">
        <f t="array" ref="B20">SUM(IF('[1]Costs Per Proj'!$A$6:$A$95=$A20,IF(ISBLANK('[1]Costs Per Proj'!$Y$6:$Y$95),'[1]Costs Per Proj'!M$6:M$95,0),0))</f>
        <v>21281.466</v>
      </c>
      <c r="C20" s="3">
        <f t="array" ref="C20">SUM(IF('[1]Costs Per Proj'!$A$6:$A$95=$A20,IF(ISBLANK('[1]Costs Per Proj'!$Y$6:$Y$95),'[1]Costs Per Proj'!N$6:N$95,0),0))</f>
        <v>0</v>
      </c>
      <c r="D20" s="3">
        <f t="array" ref="D20">SUM(IF('[1]Costs Per Proj'!$A$6:$A$95=$A20,IF(ISBLANK('[1]Costs Per Proj'!$Y$6:$Y$95),'[1]Costs Per Proj'!O$6:O$95,0),0))</f>
        <v>12724.020999999999</v>
      </c>
      <c r="E20" s="3">
        <f t="array" ref="E20">SUM(IF('[1]Costs Per Proj'!$A$6:$A$95=$A20,IF(ISBLANK('[1]Costs Per Proj'!$Y$6:$Y$95),'[1]Costs Per Proj'!P$6:P$95,0),0))</f>
        <v>0</v>
      </c>
      <c r="F20" s="3">
        <f t="shared" si="1"/>
        <v>34005.487000000001</v>
      </c>
      <c r="G20" s="4">
        <f t="shared" si="0"/>
        <v>37.41755264378363</v>
      </c>
    </row>
    <row r="21" spans="1:7" ht="13.5">
      <c r="A21" s="2" t="s">
        <v>22</v>
      </c>
      <c r="B21" s="3">
        <f t="array" ref="B21">SUM(IF('[1]Costs Per Proj'!$A$6:$A$95=$A21,IF(ISBLANK('[1]Costs Per Proj'!$Y$6:$Y$95),'[1]Costs Per Proj'!M$6:M$95,0),0))</f>
        <v>2291.98</v>
      </c>
      <c r="C21" s="3">
        <f t="array" ref="C21">SUM(IF('[1]Costs Per Proj'!$A$6:$A$95=$A21,IF(ISBLANK('[1]Costs Per Proj'!$Y$6:$Y$95),'[1]Costs Per Proj'!N$6:N$95,0),0))</f>
        <v>0</v>
      </c>
      <c r="D21" s="3">
        <f t="array" ref="D21">SUM(IF('[1]Costs Per Proj'!$A$6:$A$95=$A21,IF(ISBLANK('[1]Costs Per Proj'!$Y$6:$Y$95),'[1]Costs Per Proj'!O$6:O$95,0),0))</f>
        <v>1579.8779999999999</v>
      </c>
      <c r="E21" s="3">
        <f t="array" ref="E21">SUM(IF('[1]Costs Per Proj'!$A$6:$A$95=$A21,IF(ISBLANK('[1]Costs Per Proj'!$Y$6:$Y$95),'[1]Costs Per Proj'!P$6:P$95,0),0))</f>
        <v>0</v>
      </c>
      <c r="F21" s="3">
        <f t="shared" si="1"/>
        <v>3871.8580000000002</v>
      </c>
      <c r="G21" s="4">
        <f t="shared" si="0"/>
        <v>40.804130730000942</v>
      </c>
    </row>
    <row r="22" spans="1:7" ht="13.5">
      <c r="A22" s="2" t="s">
        <v>23</v>
      </c>
      <c r="B22" s="3">
        <f t="array" ref="B22">SUM(IF('[1]Costs Per Proj'!$A$6:$A$95=$A22,IF(ISBLANK('[1]Costs Per Proj'!$Y$6:$Y$95),'[1]Costs Per Proj'!M$6:M$95,0),0))</f>
        <v>652.79999999999995</v>
      </c>
      <c r="C22" s="3">
        <f t="array" ref="C22">SUM(IF('[1]Costs Per Proj'!$A$6:$A$95=$A22,IF(ISBLANK('[1]Costs Per Proj'!$Y$6:$Y$95),'[1]Costs Per Proj'!N$6:N$95,0),0))</f>
        <v>0</v>
      </c>
      <c r="D22" s="3">
        <f t="array" ref="D22">SUM(IF('[1]Costs Per Proj'!$A$6:$A$95=$A22,IF(ISBLANK('[1]Costs Per Proj'!$Y$6:$Y$95),'[1]Costs Per Proj'!O$6:O$95,0),0))</f>
        <v>610.5</v>
      </c>
      <c r="E22" s="3">
        <f t="array" ref="E22">SUM(IF('[1]Costs Per Proj'!$A$6:$A$95=$A22,IF(ISBLANK('[1]Costs Per Proj'!$Y$6:$Y$95),'[1]Costs Per Proj'!P$6:P$95,0),0))</f>
        <v>0</v>
      </c>
      <c r="F22" s="3">
        <f t="shared" si="1"/>
        <v>1263.3</v>
      </c>
      <c r="G22" s="4">
        <f t="shared" si="0"/>
        <v>48.325813345998576</v>
      </c>
    </row>
    <row r="23" spans="1:7" ht="13.5">
      <c r="A23" s="5" t="s">
        <v>24</v>
      </c>
      <c r="B23" s="6">
        <f t="array" ref="B23">SUM(IF('[1]Costs Per Proj'!$A$6:$A$95=$A23,IF(ISBLANK('[1]Costs Per Proj'!$Y$6:$Y$95),'[1]Costs Per Proj'!M$6:M$95,0),0))</f>
        <v>11444.035</v>
      </c>
      <c r="C23" s="6">
        <f t="array" ref="C23">SUM(IF('[1]Costs Per Proj'!$A$6:$A$95=$A23,IF(ISBLANK('[1]Costs Per Proj'!$Y$6:$Y$95),'[1]Costs Per Proj'!N$6:N$95,0),0))</f>
        <v>67.5</v>
      </c>
      <c r="D23" s="6">
        <f t="array" ref="D23">SUM(IF('[1]Costs Per Proj'!$A$6:$A$95=$A23,IF(ISBLANK('[1]Costs Per Proj'!$Y$6:$Y$95),'[1]Costs Per Proj'!O$6:O$95,0),0))</f>
        <v>11999.01</v>
      </c>
      <c r="E23" s="6">
        <f t="array" ref="E23">SUM(IF('[1]Costs Per Proj'!$A$6:$A$95=$A23,IF(ISBLANK('[1]Costs Per Proj'!$Y$6:$Y$95),'[1]Costs Per Proj'!P$6:P$95,0),0))</f>
        <v>0</v>
      </c>
      <c r="F23" s="6">
        <f t="shared" si="1"/>
        <v>23510.544999999998</v>
      </c>
      <c r="G23" s="7">
        <f t="shared" si="0"/>
        <v>51.036715652487011</v>
      </c>
    </row>
    <row r="24" spans="1:7">
      <c r="A24" s="10" t="s">
        <v>25</v>
      </c>
      <c r="B24" s="11">
        <f>SUM(B7:B23)</f>
        <v>356218.80083170527</v>
      </c>
      <c r="C24" s="11">
        <f t="shared" ref="C24:F24" si="2">SUM(C7:C23)</f>
        <v>3101.8084389999999</v>
      </c>
      <c r="D24" s="11">
        <f t="shared" si="2"/>
        <v>147033.24666745093</v>
      </c>
      <c r="E24" s="11">
        <f t="shared" si="2"/>
        <v>30934.19</v>
      </c>
      <c r="F24" s="11">
        <f t="shared" si="2"/>
        <v>537288.04593815631</v>
      </c>
      <c r="G24" s="12">
        <f>D24/F24*100</f>
        <v>27.365813883075852</v>
      </c>
    </row>
    <row r="25" spans="1:7" ht="13.5">
      <c r="A25" s="1"/>
      <c r="B25" s="1"/>
      <c r="C25" s="1"/>
      <c r="D25" s="1"/>
      <c r="E25" s="1"/>
      <c r="F25" s="1"/>
      <c r="G25" s="1"/>
    </row>
    <row r="26" spans="1:7" ht="13.5">
      <c r="A26" s="1" t="s">
        <v>26</v>
      </c>
      <c r="B26" s="1"/>
      <c r="C26" s="1"/>
      <c r="D26" s="1"/>
      <c r="E26" s="1"/>
      <c r="F26" s="1"/>
      <c r="G26" s="1"/>
    </row>
    <row r="27" spans="1:7" ht="13.5">
      <c r="A27" s="8" t="s">
        <v>27</v>
      </c>
      <c r="B27" s="1"/>
      <c r="C27" s="1"/>
      <c r="D27" s="1"/>
      <c r="E27" s="1"/>
      <c r="F27" s="1"/>
      <c r="G27" s="1"/>
    </row>
    <row r="28" spans="1:7" ht="13.5">
      <c r="A28" s="8" t="s">
        <v>28</v>
      </c>
      <c r="B28" s="1"/>
      <c r="C28" s="1"/>
      <c r="D28" s="1"/>
      <c r="E28" s="1"/>
      <c r="F28" s="1"/>
      <c r="G28" s="1"/>
    </row>
    <row r="29" spans="1:7" ht="13.5">
      <c r="A29" s="8" t="s">
        <v>29</v>
      </c>
      <c r="B29" s="1"/>
      <c r="C29" s="1"/>
      <c r="D29" s="1"/>
      <c r="E29" s="1"/>
      <c r="F29" s="1"/>
      <c r="G29" s="1"/>
    </row>
    <row r="30" spans="1:7" ht="13.5">
      <c r="A30" s="8" t="s">
        <v>30</v>
      </c>
      <c r="B30" s="1"/>
      <c r="C30" s="1"/>
      <c r="D30" s="1"/>
      <c r="E30" s="1"/>
      <c r="F30" s="1"/>
      <c r="G30" s="1"/>
    </row>
    <row r="31" spans="1:7" ht="13.5">
      <c r="A31" s="8" t="s">
        <v>31</v>
      </c>
      <c r="B31" s="1"/>
      <c r="C31" s="1"/>
      <c r="D31" s="1"/>
      <c r="E31" s="1"/>
      <c r="F31" s="1"/>
      <c r="G31" s="1"/>
    </row>
    <row r="32" spans="1:7" ht="13.5">
      <c r="A32" s="8" t="s">
        <v>32</v>
      </c>
    </row>
    <row r="33" spans="1:1" ht="13.5">
      <c r="A33" s="8" t="s">
        <v>33</v>
      </c>
    </row>
  </sheetData>
  <mergeCells count="5">
    <mergeCell ref="A5:A6"/>
    <mergeCell ref="B5:F5"/>
    <mergeCell ref="G5:G6"/>
    <mergeCell ref="A2:G2"/>
    <mergeCell ref="A3:G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GPH Share per Agency (no ProgL)</vt:lpstr>
      <vt:lpstr>'GPH Share per Agency (no ProgL)'!Print_Area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Andrew M. Tatlonghari</dc:creator>
  <cp:lastModifiedBy>NEDA</cp:lastModifiedBy>
  <cp:lastPrinted>2014-06-26T02:20:41Z</cp:lastPrinted>
  <dcterms:created xsi:type="dcterms:W3CDTF">2014-06-11T03:08:06Z</dcterms:created>
  <dcterms:modified xsi:type="dcterms:W3CDTF">2014-06-26T02:20:42Z</dcterms:modified>
</cp:coreProperties>
</file>