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985"/>
  </bookViews>
  <sheets>
    <sheet name="3-N" sheetId="1" r:id="rId1"/>
  </sheets>
  <externalReferences>
    <externalReference r:id="rId2"/>
    <externalReference r:id="rId3"/>
  </externalReferences>
  <definedNames>
    <definedName name="_xlnm._FilterDatabase" localSheetId="0" hidden="1">'3-N'!$A$1:$T$86</definedName>
    <definedName name="k">#REF!</definedName>
    <definedName name="L">#REF!</definedName>
    <definedName name="LoanProjectFinInfo2">'[2]3-A'!$B$6:$M$141</definedName>
    <definedName name="_xlnm.Print_Area" localSheetId="0">'3-N'!$A$1:$R$86</definedName>
    <definedName name="_xlnm.Print_Titles" localSheetId="0">'3-N'!$5:$6</definedName>
  </definedNames>
  <calcPr calcId="124519"/>
</workbook>
</file>

<file path=xl/calcChain.xml><?xml version="1.0" encoding="utf-8"?>
<calcChain xmlns="http://schemas.openxmlformats.org/spreadsheetml/2006/main">
  <c r="O8" i="1"/>
  <c r="O10"/>
  <c r="O12"/>
  <c r="O13"/>
  <c r="O14"/>
  <c r="O15"/>
  <c r="O18"/>
  <c r="W19"/>
  <c r="O20"/>
  <c r="O32"/>
  <c r="O33"/>
  <c r="O38"/>
  <c r="O39"/>
  <c r="O40"/>
  <c r="O43"/>
  <c r="O50"/>
  <c r="O52"/>
  <c r="O54"/>
  <c r="O55"/>
  <c r="O56"/>
  <c r="O57"/>
  <c r="O58"/>
  <c r="O61"/>
  <c r="O62"/>
  <c r="O63"/>
  <c r="O66"/>
  <c r="O68"/>
  <c r="O69"/>
  <c r="O70"/>
  <c r="O71"/>
  <c r="O72"/>
  <c r="O73"/>
  <c r="O74"/>
  <c r="O76"/>
  <c r="O77"/>
  <c r="O78"/>
  <c r="O79"/>
  <c r="O80"/>
  <c r="O85"/>
</calcChain>
</file>

<file path=xl/sharedStrings.xml><?xml version="1.0" encoding="utf-8"?>
<sst xmlns="http://schemas.openxmlformats.org/spreadsheetml/2006/main" count="813" uniqueCount="247">
  <si>
    <t>*The review covers 77 ODA loans supporting 71 projects.</t>
  </si>
  <si>
    <t>Same</t>
  </si>
  <si>
    <t>Behind Schedule</t>
  </si>
  <si>
    <t>AARNR</t>
  </si>
  <si>
    <t>Project</t>
  </si>
  <si>
    <t>JICA</t>
  </si>
  <si>
    <t>NIA</t>
  </si>
  <si>
    <t>Help for Catubig Agricultural Advancement Project Stage I</t>
  </si>
  <si>
    <t>PH-P221</t>
  </si>
  <si>
    <t>-</t>
  </si>
  <si>
    <t>INFRA</t>
  </si>
  <si>
    <t>Germany</t>
  </si>
  <si>
    <t>LWUA</t>
  </si>
  <si>
    <t>Provincial Towns Water Supply Programme III</t>
  </si>
  <si>
    <t>200665240</t>
  </si>
  <si>
    <t>Worse</t>
  </si>
  <si>
    <t>On Schedule</t>
  </si>
  <si>
    <t>WB</t>
  </si>
  <si>
    <t>LBP</t>
  </si>
  <si>
    <t>Support for Strategic Local Development and Investment Project</t>
  </si>
  <si>
    <t>PH-4833</t>
  </si>
  <si>
    <t>Credit Line for Energy Efficiency and Climate Protection in the Philippines (CLEECP)</t>
  </si>
  <si>
    <t>AI-200165951</t>
  </si>
  <si>
    <t>DPWH</t>
  </si>
  <si>
    <t>National Road Improvement Management Project Phase II</t>
  </si>
  <si>
    <t>PH-75520</t>
  </si>
  <si>
    <t>Spain</t>
  </si>
  <si>
    <t>Bridge Construction/Replacement Project</t>
  </si>
  <si>
    <t>Spain-8</t>
  </si>
  <si>
    <t>KSA</t>
  </si>
  <si>
    <t>Mindanao Roads Improvement Project</t>
  </si>
  <si>
    <t>SAUDI-1/433</t>
  </si>
  <si>
    <t>Civil works 100 percent complete but processing and payments of eligible expenses ongoing.</t>
  </si>
  <si>
    <t>Better</t>
  </si>
  <si>
    <t>Physically Completed</t>
  </si>
  <si>
    <t>Korea</t>
  </si>
  <si>
    <t>Bacolod-Silay Airport Access Road Project</t>
  </si>
  <si>
    <t>PHL-9</t>
  </si>
  <si>
    <t>Loan closed but works still ongoing.</t>
  </si>
  <si>
    <t>Ahead of Schedule</t>
  </si>
  <si>
    <t>France</t>
  </si>
  <si>
    <t>Mega Bridges for Urban and Rural Development</t>
  </si>
  <si>
    <t>FRANCE-1</t>
  </si>
  <si>
    <t>DOTC</t>
  </si>
  <si>
    <t>Laguindingan Airport Development Project</t>
  </si>
  <si>
    <t>PHL-5</t>
  </si>
  <si>
    <t>Works resumed in 2013 after contract suspension in 2011.</t>
  </si>
  <si>
    <t>New Communications, Navigation and Surveillance/Air Traffic Management Systems Development</t>
  </si>
  <si>
    <t>PH-P228</t>
  </si>
  <si>
    <t>SRCD</t>
  </si>
  <si>
    <t>DOH</t>
  </si>
  <si>
    <t>Second Women's Health and Safe Motherhood Project</t>
  </si>
  <si>
    <t>PH-7290</t>
  </si>
  <si>
    <t>Health Sector Reform Project</t>
  </si>
  <si>
    <t>A-200665109</t>
  </si>
  <si>
    <t>ADB</t>
  </si>
  <si>
    <t>Health Sector Development Project</t>
  </si>
  <si>
    <t>2137-PHI</t>
  </si>
  <si>
    <t>DOE</t>
  </si>
  <si>
    <t>Philippine Energy Efficiency Project</t>
  </si>
  <si>
    <t>2507-PHI</t>
  </si>
  <si>
    <t>DENR</t>
  </si>
  <si>
    <t>Land Administration &amp; Management Project Phase II</t>
  </si>
  <si>
    <t>PH-7298</t>
  </si>
  <si>
    <t>Uncompleted activities to be undertaken using DENR local funds.</t>
  </si>
  <si>
    <t>Program</t>
  </si>
  <si>
    <t>National Program Support for Environment and Natural Resources Management Project</t>
  </si>
  <si>
    <t>PH-7470</t>
  </si>
  <si>
    <t>Integrated Coastal Resources Management Project</t>
  </si>
  <si>
    <t>2311-PHI</t>
  </si>
  <si>
    <t>OFID</t>
  </si>
  <si>
    <t>1225P</t>
  </si>
  <si>
    <t>DAR</t>
  </si>
  <si>
    <t>Agrarian Reform Communities Project II (ARCPII)</t>
  </si>
  <si>
    <t>2465-PHI</t>
  </si>
  <si>
    <t>Tulay ng Pangulo Para sa Kaunlarang Pang-agraryo Project</t>
  </si>
  <si>
    <t>FRANCE-2</t>
  </si>
  <si>
    <t>1224P</t>
  </si>
  <si>
    <t>IFAD</t>
  </si>
  <si>
    <t>DA</t>
  </si>
  <si>
    <t>Second Cordillera Highland Agricultural Resource Management Project</t>
  </si>
  <si>
    <t>749-PH</t>
  </si>
  <si>
    <t>Mindanao Rural Development Project-Phase 2</t>
  </si>
  <si>
    <t>PH-7440</t>
  </si>
  <si>
    <t>GID</t>
  </si>
  <si>
    <t>BIR</t>
  </si>
  <si>
    <t>National Program Support for Tax Administration</t>
  </si>
  <si>
    <t>PH-7431</t>
  </si>
  <si>
    <t>ARG</t>
  </si>
  <si>
    <t>ARMM Social Fund (Additional Financing)</t>
  </si>
  <si>
    <t>PH-79120</t>
  </si>
  <si>
    <t>Based on Revised Implementation Schedule</t>
  </si>
  <si>
    <t>Participatory Irrigation Development Project</t>
  </si>
  <si>
    <t>PH-7709</t>
  </si>
  <si>
    <t>Start-up stage</t>
  </si>
  <si>
    <t>Jalaur River Multipurpose Irrigation Project, Phase II</t>
  </si>
  <si>
    <t>PHL-15</t>
  </si>
  <si>
    <t>National Irrigation Sector Rehabilitation and Improvement Project (NISRIP)</t>
  </si>
  <si>
    <t>PH-P254</t>
  </si>
  <si>
    <t>China</t>
  </si>
  <si>
    <t>Agno River Integrated Irrigation Project</t>
  </si>
  <si>
    <t>CHI-6</t>
  </si>
  <si>
    <t>MWSS</t>
  </si>
  <si>
    <t>Angat Water Utilization and Aqueduct Improvement Project (AWUAIP)-Phase II</t>
  </si>
  <si>
    <t>CHI-7</t>
  </si>
  <si>
    <t>LLDA</t>
  </si>
  <si>
    <t>Laguna de Bay Institutional Strengthening and Community Participation Project (LISCOP) -  Additional Financing</t>
  </si>
  <si>
    <t>PH-8035</t>
  </si>
  <si>
    <t>Newly Effective</t>
  </si>
  <si>
    <t>Metro Manila Wastewater Management Project</t>
  </si>
  <si>
    <t>8162-PH</t>
  </si>
  <si>
    <t>Agriculture Credit Support Project</t>
  </si>
  <si>
    <t>PH-P244</t>
  </si>
  <si>
    <t>ITT</t>
  </si>
  <si>
    <t>DTI</t>
  </si>
  <si>
    <t>Rural Micro-Enterprise Promotion Programme</t>
  </si>
  <si>
    <t>IFAD-661-PH</t>
  </si>
  <si>
    <t>DSWD</t>
  </si>
  <si>
    <t>KALAHI-CIDSS Project (Additional Financing)</t>
  </si>
  <si>
    <t>PH-7959</t>
  </si>
  <si>
    <t>Social Welfare and Development Reform Project (Additional Financing)</t>
  </si>
  <si>
    <t>PH-8218</t>
  </si>
  <si>
    <t>Social Welfare and Development Reform</t>
  </si>
  <si>
    <t>PH-7805</t>
  </si>
  <si>
    <t>Social Protection Support Project</t>
  </si>
  <si>
    <t>2662-PHI</t>
  </si>
  <si>
    <t>2836-PHI</t>
  </si>
  <si>
    <t>Road Improvement and Institutional Development Project</t>
  </si>
  <si>
    <t>1446P</t>
  </si>
  <si>
    <t>The delay is attribute to the RROW problems and change in design.</t>
  </si>
  <si>
    <t>Gapan-San Fernando-Olongapo Road Project, Phase II</t>
  </si>
  <si>
    <t>PHL-10</t>
  </si>
  <si>
    <t>Newly Signed</t>
  </si>
  <si>
    <t>Integrated Disaster Risk Reduction and Climate Change Adaptation Measures in Low Lying Areas of Pampanga</t>
  </si>
  <si>
    <t>PHL-17</t>
  </si>
  <si>
    <t>Samar Pacific Coastal Road Project</t>
  </si>
  <si>
    <t>PHL-14</t>
  </si>
  <si>
    <t>Pinatubo Hazard Urgent Mitigation Project III</t>
  </si>
  <si>
    <t>PH-P241</t>
  </si>
  <si>
    <t>Road Upgrading and Preservation Project</t>
  </si>
  <si>
    <t>PH-P247</t>
  </si>
  <si>
    <t>Physically completed in May 2013.</t>
  </si>
  <si>
    <t>Pasig Marikina River Channel Improvement Project (Phase II)</t>
  </si>
  <si>
    <t>PH-P239</t>
  </si>
  <si>
    <t>Procurement of civil works ongoing</t>
  </si>
  <si>
    <t>Arterial Road Bypass Project, Phase II  (ARBP II)</t>
  </si>
  <si>
    <t>PH-P250</t>
  </si>
  <si>
    <t>Project is yet to be started.</t>
  </si>
  <si>
    <t>Pasig-Marikina River Channel Improvement Project Phase III</t>
  </si>
  <si>
    <t>PH-P252</t>
  </si>
  <si>
    <t>DED commenced in December 2013.</t>
  </si>
  <si>
    <t>Flood Risk Management Project in Cagayan River, Tagoloan River, and Imus River</t>
  </si>
  <si>
    <t>PH-P253</t>
  </si>
  <si>
    <t>Central Luzon Link Expressway Project</t>
  </si>
  <si>
    <t>PH-P249</t>
  </si>
  <si>
    <t>Post Ondoy and Pepeng Short-term Infrastructure Rehabilitation Project</t>
  </si>
  <si>
    <t>PH-P246</t>
  </si>
  <si>
    <t>Laguindingan Airport Air-Navigation System and Support Facilities Supply Project</t>
  </si>
  <si>
    <t>PHL-13</t>
  </si>
  <si>
    <t>Procurement stage.</t>
  </si>
  <si>
    <t>Puerto Princesa Airport Development Project</t>
  </si>
  <si>
    <t>PHL-11</t>
  </si>
  <si>
    <t>New Bohol Airport Construction and Sustainable Environment Protection Project</t>
  </si>
  <si>
    <t>PH-P256</t>
  </si>
  <si>
    <t>Maritime Safety Capability Improvement Project for the Philippine Coast Guard</t>
  </si>
  <si>
    <t>PH-P257</t>
  </si>
  <si>
    <t>Capacity Enhancement of Mass Transit Systems in Metro Manila</t>
  </si>
  <si>
    <t>PH-P255</t>
  </si>
  <si>
    <t>Greater Modular Access (GMA) RoRo Ports</t>
  </si>
  <si>
    <t>FRANCE-3</t>
  </si>
  <si>
    <t>DOF</t>
  </si>
  <si>
    <t>Emergency Assistance for Relief and Recovery from Typhoon Yolanda</t>
  </si>
  <si>
    <t>3080-PHI</t>
  </si>
  <si>
    <t>Second Development Policy Loan to Foster More Inclusive Growth: Supplemental Financing for Post Typhoon Recovery</t>
  </si>
  <si>
    <t>8328-PH</t>
  </si>
  <si>
    <t>8238-PH</t>
  </si>
  <si>
    <t>Development Policy Support Program-Investment Climate</t>
  </si>
  <si>
    <t>PH-C24</t>
  </si>
  <si>
    <t>CTF</t>
  </si>
  <si>
    <t>8216-PHI</t>
  </si>
  <si>
    <t>Market Transformation Thru Introduction of Energy Efficient Electric Vehicles Project</t>
  </si>
  <si>
    <t>2964-PHI</t>
  </si>
  <si>
    <t>Austria</t>
  </si>
  <si>
    <t>DILG</t>
  </si>
  <si>
    <t>Bureau of Fire Protection Capability Building Program for Selected Priority Cities Project</t>
  </si>
  <si>
    <t>Austria-7</t>
  </si>
  <si>
    <t>Forestland Management Project</t>
  </si>
  <si>
    <t>PH-P248</t>
  </si>
  <si>
    <t>On Sched - Ahead</t>
  </si>
  <si>
    <t>Community Based Forest and Mangrove Management Project</t>
  </si>
  <si>
    <t>KfW-02</t>
  </si>
  <si>
    <t>Ahead - On Sched</t>
  </si>
  <si>
    <t>I-890-PH</t>
  </si>
  <si>
    <t>PC</t>
  </si>
  <si>
    <t>Integrated Natural Resources and Environmental Management Project</t>
  </si>
  <si>
    <t>2957-PHI</t>
  </si>
  <si>
    <t>New</t>
  </si>
  <si>
    <t>DBP</t>
  </si>
  <si>
    <t>Regional Infrastructure for Growth Project</t>
  </si>
  <si>
    <t>PH-8119</t>
  </si>
  <si>
    <t>bad</t>
  </si>
  <si>
    <t>NE - Behind</t>
  </si>
  <si>
    <t>Environmental Development Project</t>
  </si>
  <si>
    <t>PH-P243</t>
  </si>
  <si>
    <t>good</t>
  </si>
  <si>
    <t>NE - On Sched</t>
  </si>
  <si>
    <t>Logistics Infrastructure Development Project</t>
  </si>
  <si>
    <t>PH-P245</t>
  </si>
  <si>
    <t>On Sched - Behind</t>
  </si>
  <si>
    <t>Credit for Better Health Care Project</t>
  </si>
  <si>
    <t>2515-PHI</t>
  </si>
  <si>
    <t>Behind - On Sched</t>
  </si>
  <si>
    <t>Italy</t>
  </si>
  <si>
    <t>Italian Assistance to the Agrarian Reform Community Development Support Program (IARCDSP)</t>
  </si>
  <si>
    <t>Italy-1</t>
  </si>
  <si>
    <t>Same Ahead</t>
  </si>
  <si>
    <t>Agrarian Reform Infrastructure Support Project III (ARISPIII)</t>
  </si>
  <si>
    <t>PH-P242</t>
  </si>
  <si>
    <t>Same On Sched</t>
  </si>
  <si>
    <t>Mindanao Sustainable Agrarian and Agriculture Development Project (MINSAAD)</t>
  </si>
  <si>
    <t>PH-P251</t>
  </si>
  <si>
    <t>Same Behind</t>
  </si>
  <si>
    <t>Rapid Food Production Enhancement Programme</t>
  </si>
  <si>
    <t>767-PH</t>
  </si>
  <si>
    <t>Based on Original Implementation Schedule</t>
  </si>
  <si>
    <t>Performance</t>
  </si>
  <si>
    <t>Physical Status as of 2012</t>
  </si>
  <si>
    <t>Physical Status as of 2013</t>
  </si>
  <si>
    <t>Time Elapsed
(%)</t>
  </si>
  <si>
    <t>Slippage</t>
  </si>
  <si>
    <t>Actual
(%)</t>
  </si>
  <si>
    <t>Target
(%)</t>
  </si>
  <si>
    <t>Actual as of Dec 2013
%</t>
  </si>
  <si>
    <t>Actual as of Dec 2012
%</t>
  </si>
  <si>
    <t>Remarks</t>
  </si>
  <si>
    <t>Physical Accomplishment</t>
  </si>
  <si>
    <t>Revised Closing Date</t>
  </si>
  <si>
    <t>Closing Date</t>
  </si>
  <si>
    <t>Sector</t>
  </si>
  <si>
    <t>Implementation Schedule</t>
  </si>
  <si>
    <t>Loan Type</t>
  </si>
  <si>
    <t>FI</t>
  </si>
  <si>
    <t>IA</t>
  </si>
  <si>
    <t>Loan Title</t>
  </si>
  <si>
    <t>Loan ID</t>
  </si>
  <si>
    <t xml:space="preserve">CY 2013 ODA Portfolio Review
Physical Accomplishments as of CY 2013
</t>
  </si>
  <si>
    <t>Annex 3-N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</si>
</sst>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_);[Red]\(0.0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0"/>
      <color rgb="FF000000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rgb="FFC0C0C0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2" fillId="0" borderId="0"/>
    <xf numFmtId="0" fontId="11" fillId="0" borderId="0"/>
    <xf numFmtId="0" fontId="11" fillId="0" borderId="0"/>
    <xf numFmtId="0" fontId="13" fillId="0" borderId="0"/>
    <xf numFmtId="0" fontId="2" fillId="0" borderId="0"/>
    <xf numFmtId="0" fontId="13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/>
    <xf numFmtId="0" fontId="3" fillId="0" borderId="2" xfId="1" applyFont="1" applyBorder="1"/>
    <xf numFmtId="2" fontId="3" fillId="2" borderId="0" xfId="1" applyNumberFormat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Fill="1" applyBorder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2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3" xfId="1" applyFont="1" applyFill="1" applyBorder="1" applyAlignment="1" applyProtection="1">
      <alignment horizontal="left" vertical="top"/>
    </xf>
    <xf numFmtId="0" fontId="4" fillId="0" borderId="3" xfId="1" applyFont="1" applyFill="1" applyBorder="1" applyAlignment="1" applyProtection="1">
      <alignment horizontal="center" vertical="top" wrapText="1"/>
    </xf>
    <xf numFmtId="0" fontId="4" fillId="0" borderId="3" xfId="1" applyFont="1" applyFill="1" applyBorder="1" applyAlignment="1" applyProtection="1">
      <alignment vertical="top" wrapText="1"/>
    </xf>
    <xf numFmtId="0" fontId="3" fillId="0" borderId="3" xfId="1" applyFont="1" applyFill="1" applyBorder="1" applyAlignment="1" applyProtection="1">
      <alignment vertical="top" wrapText="1"/>
    </xf>
    <xf numFmtId="2" fontId="4" fillId="2" borderId="3" xfId="1" applyNumberFormat="1" applyFont="1" applyFill="1" applyBorder="1" applyAlignment="1" applyProtection="1">
      <alignment horizontal="center" vertical="top" wrapText="1"/>
    </xf>
    <xf numFmtId="0" fontId="4" fillId="0" borderId="3" xfId="1" applyFont="1" applyFill="1" applyBorder="1" applyAlignment="1" applyProtection="1">
      <alignment vertical="top"/>
    </xf>
    <xf numFmtId="0" fontId="5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wrapText="1"/>
    </xf>
    <xf numFmtId="0" fontId="4" fillId="0" borderId="4" xfId="1" applyFont="1" applyFill="1" applyBorder="1" applyAlignment="1" applyProtection="1">
      <alignment vertical="top" wrapText="1"/>
    </xf>
    <xf numFmtId="0" fontId="6" fillId="0" borderId="4" xfId="1" applyFont="1" applyFill="1" applyBorder="1" applyAlignment="1" applyProtection="1">
      <alignment horizontal="center" vertical="top" wrapText="1"/>
    </xf>
    <xf numFmtId="2" fontId="4" fillId="0" borderId="4" xfId="1" applyNumberFormat="1" applyFont="1" applyFill="1" applyBorder="1" applyAlignment="1" applyProtection="1">
      <alignment horizontal="center" vertical="top" wrapText="1"/>
    </xf>
    <xf numFmtId="164" fontId="3" fillId="0" borderId="4" xfId="1" applyNumberFormat="1" applyFont="1" applyBorder="1" applyAlignment="1">
      <alignment horizontal="center" vertical="top" wrapText="1"/>
    </xf>
    <xf numFmtId="2" fontId="4" fillId="0" borderId="5" xfId="1" applyNumberFormat="1" applyFont="1" applyFill="1" applyBorder="1" applyAlignment="1" applyProtection="1">
      <alignment horizontal="center" vertical="top" wrapText="1"/>
    </xf>
    <xf numFmtId="2" fontId="4" fillId="2" borderId="6" xfId="1" applyNumberFormat="1" applyFont="1" applyFill="1" applyBorder="1" applyAlignment="1" applyProtection="1">
      <alignment horizontal="center" vertical="top" wrapText="1"/>
    </xf>
    <xf numFmtId="14" fontId="4" fillId="0" borderId="6" xfId="1" applyNumberFormat="1" applyFont="1" applyFill="1" applyBorder="1" applyAlignment="1" applyProtection="1">
      <alignment horizontal="right" vertical="top" wrapText="1"/>
    </xf>
    <xf numFmtId="0" fontId="4" fillId="0" borderId="5" xfId="1" applyFont="1" applyFill="1" applyBorder="1" applyAlignment="1" applyProtection="1">
      <alignment horizontal="center" vertical="top" wrapText="1"/>
    </xf>
    <xf numFmtId="0" fontId="4" fillId="0" borderId="6" xfId="1" applyFont="1" applyFill="1" applyBorder="1" applyAlignment="1" applyProtection="1">
      <alignment vertical="top" wrapText="1"/>
    </xf>
    <xf numFmtId="0" fontId="4" fillId="0" borderId="4" xfId="1" applyFont="1" applyFill="1" applyBorder="1" applyAlignment="1" applyProtection="1">
      <alignment horizontal="center" vertical="top" wrapText="1"/>
    </xf>
    <xf numFmtId="0" fontId="4" fillId="0" borderId="5" xfId="1" applyFont="1" applyFill="1" applyBorder="1" applyAlignment="1" applyProtection="1">
      <alignment vertical="top" wrapText="1"/>
    </xf>
    <xf numFmtId="0" fontId="3" fillId="0" borderId="7" xfId="1" applyFont="1" applyFill="1" applyBorder="1" applyAlignment="1">
      <alignment horizontal="left" vertical="top" wrapText="1"/>
    </xf>
    <xf numFmtId="0" fontId="3" fillId="0" borderId="4" xfId="1" applyFont="1" applyFill="1" applyBorder="1" applyAlignment="1" applyProtection="1">
      <alignment vertical="top" wrapText="1"/>
    </xf>
    <xf numFmtId="2" fontId="3" fillId="0" borderId="4" xfId="1" applyNumberFormat="1" applyFont="1" applyFill="1" applyBorder="1" applyAlignment="1" applyProtection="1">
      <alignment horizontal="center" vertical="top" wrapText="1"/>
    </xf>
    <xf numFmtId="164" fontId="3" fillId="0" borderId="4" xfId="1" applyNumberFormat="1" applyFont="1" applyFill="1" applyBorder="1" applyAlignment="1">
      <alignment horizontal="center" vertical="top" wrapText="1"/>
    </xf>
    <xf numFmtId="2" fontId="3" fillId="0" borderId="5" xfId="1" applyNumberFormat="1" applyFont="1" applyFill="1" applyBorder="1" applyAlignment="1" applyProtection="1">
      <alignment horizontal="center" vertical="top" wrapText="1"/>
    </xf>
    <xf numFmtId="2" fontId="3" fillId="2" borderId="6" xfId="1" applyNumberFormat="1" applyFont="1" applyFill="1" applyBorder="1" applyAlignment="1" applyProtection="1">
      <alignment horizontal="center" vertical="top" wrapText="1"/>
    </xf>
    <xf numFmtId="14" fontId="3" fillId="0" borderId="6" xfId="1" applyNumberFormat="1" applyFont="1" applyFill="1" applyBorder="1" applyAlignment="1" applyProtection="1">
      <alignment horizontal="right" vertical="top" wrapText="1"/>
    </xf>
    <xf numFmtId="0" fontId="3" fillId="0" borderId="5" xfId="1" applyFont="1" applyFill="1" applyBorder="1" applyAlignment="1" applyProtection="1">
      <alignment horizontal="center" vertical="top" wrapText="1"/>
    </xf>
    <xf numFmtId="0" fontId="3" fillId="0" borderId="6" xfId="1" applyFont="1" applyFill="1" applyBorder="1" applyAlignment="1" applyProtection="1">
      <alignment vertical="top" wrapText="1"/>
    </xf>
    <xf numFmtId="0" fontId="3" fillId="0" borderId="4" xfId="1" applyFont="1" applyFill="1" applyBorder="1" applyAlignment="1" applyProtection="1">
      <alignment horizontal="center" vertical="top" wrapText="1"/>
    </xf>
    <xf numFmtId="0" fontId="3" fillId="0" borderId="5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vertical="top" wrapText="1"/>
    </xf>
    <xf numFmtId="0" fontId="6" fillId="0" borderId="8" xfId="1" applyFont="1" applyFill="1" applyBorder="1" applyAlignment="1" applyProtection="1">
      <alignment horizontal="center" vertical="top" wrapText="1"/>
    </xf>
    <xf numFmtId="0" fontId="6" fillId="0" borderId="8" xfId="1" applyFont="1" applyFill="1" applyBorder="1" applyAlignment="1" applyProtection="1">
      <alignment horizontal="center" vertical="top" wrapText="1"/>
    </xf>
    <xf numFmtId="2" fontId="4" fillId="0" borderId="8" xfId="1" applyNumberFormat="1" applyFont="1" applyFill="1" applyBorder="1" applyAlignment="1" applyProtection="1">
      <alignment horizontal="center" vertical="top" wrapText="1"/>
    </xf>
    <xf numFmtId="164" fontId="3" fillId="0" borderId="8" xfId="1" applyNumberFormat="1" applyFont="1" applyBorder="1" applyAlignment="1">
      <alignment horizontal="center" vertical="top" wrapText="1"/>
    </xf>
    <xf numFmtId="2" fontId="4" fillId="0" borderId="9" xfId="1" applyNumberFormat="1" applyFont="1" applyFill="1" applyBorder="1" applyAlignment="1" applyProtection="1">
      <alignment horizontal="center" vertical="top" wrapText="1"/>
    </xf>
    <xf numFmtId="2" fontId="4" fillId="2" borderId="10" xfId="1" applyNumberFormat="1" applyFont="1" applyFill="1" applyBorder="1" applyAlignment="1" applyProtection="1">
      <alignment horizontal="center" vertical="top" wrapText="1"/>
    </xf>
    <xf numFmtId="14" fontId="4" fillId="0" borderId="10" xfId="1" applyNumberFormat="1" applyFont="1" applyFill="1" applyBorder="1" applyAlignment="1" applyProtection="1">
      <alignment horizontal="right" vertical="top" wrapText="1"/>
    </xf>
    <xf numFmtId="0" fontId="4" fillId="0" borderId="9" xfId="1" applyFont="1" applyFill="1" applyBorder="1" applyAlignment="1" applyProtection="1">
      <alignment horizontal="center" vertical="top" wrapText="1"/>
    </xf>
    <xf numFmtId="0" fontId="4" fillId="0" borderId="10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horizontal="center" vertical="top" wrapText="1"/>
    </xf>
    <xf numFmtId="0" fontId="4" fillId="0" borderId="8" xfId="1" applyFont="1" applyFill="1" applyBorder="1" applyAlignment="1" applyProtection="1">
      <alignment horizontal="center" vertical="top" wrapText="1"/>
    </xf>
    <xf numFmtId="0" fontId="4" fillId="0" borderId="9" xfId="1" applyFont="1" applyFill="1" applyBorder="1" applyAlignment="1" applyProtection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0" xfId="1" applyFont="1" applyBorder="1" applyAlignment="1">
      <alignment wrapText="1"/>
    </xf>
    <xf numFmtId="0" fontId="4" fillId="0" borderId="12" xfId="1" applyFont="1" applyFill="1" applyBorder="1" applyAlignment="1" applyProtection="1">
      <alignment vertical="top" wrapText="1"/>
    </xf>
    <xf numFmtId="0" fontId="6" fillId="0" borderId="12" xfId="1" applyFont="1" applyFill="1" applyBorder="1" applyAlignment="1" applyProtection="1">
      <alignment horizontal="center" vertical="top" wrapText="1"/>
    </xf>
    <xf numFmtId="0" fontId="6" fillId="0" borderId="12" xfId="1" applyFont="1" applyFill="1" applyBorder="1" applyAlignment="1" applyProtection="1">
      <alignment horizontal="center" vertical="top" wrapText="1"/>
    </xf>
    <xf numFmtId="2" fontId="3" fillId="0" borderId="12" xfId="1" applyNumberFormat="1" applyFont="1" applyBorder="1" applyAlignment="1">
      <alignment horizontal="center" vertical="top" wrapText="1"/>
    </xf>
    <xf numFmtId="164" fontId="3" fillId="0" borderId="12" xfId="1" applyNumberFormat="1" applyFont="1" applyBorder="1" applyAlignment="1">
      <alignment horizontal="center" vertical="top" wrapText="1"/>
    </xf>
    <xf numFmtId="2" fontId="3" fillId="0" borderId="13" xfId="1" applyNumberFormat="1" applyFont="1" applyBorder="1" applyAlignment="1">
      <alignment horizontal="center" vertical="top" wrapText="1"/>
    </xf>
    <xf numFmtId="2" fontId="3" fillId="2" borderId="3" xfId="1" applyNumberFormat="1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14" fontId="4" fillId="0" borderId="3" xfId="1" applyNumberFormat="1" applyFont="1" applyFill="1" applyBorder="1" applyAlignment="1" applyProtection="1">
      <alignment horizontal="right" vertical="top" wrapText="1"/>
    </xf>
    <xf numFmtId="0" fontId="4" fillId="0" borderId="13" xfId="1" applyFont="1" applyFill="1" applyBorder="1" applyAlignment="1" applyProtection="1">
      <alignment horizontal="center" vertical="top" wrapText="1"/>
    </xf>
    <xf numFmtId="0" fontId="4" fillId="0" borderId="12" xfId="1" applyFont="1" applyFill="1" applyBorder="1" applyAlignment="1" applyProtection="1">
      <alignment horizontal="center" vertical="top" wrapText="1"/>
    </xf>
    <xf numFmtId="0" fontId="4" fillId="0" borderId="12" xfId="1" applyFont="1" applyFill="1" applyBorder="1" applyAlignment="1" applyProtection="1">
      <alignment horizontal="center" vertical="top" wrapText="1"/>
    </xf>
    <xf numFmtId="0" fontId="4" fillId="0" borderId="13" xfId="1" applyFont="1" applyFill="1" applyBorder="1" applyAlignment="1" applyProtection="1">
      <alignment horizontal="left" vertical="top" wrapText="1"/>
    </xf>
    <xf numFmtId="0" fontId="3" fillId="0" borderId="14" xfId="1" applyFont="1" applyBorder="1" applyAlignment="1">
      <alignment horizontal="left" vertical="top" wrapText="1"/>
    </xf>
    <xf numFmtId="0" fontId="3" fillId="0" borderId="9" xfId="1" applyFont="1" applyFill="1" applyBorder="1" applyAlignment="1">
      <alignment vertical="top" wrapText="1"/>
    </xf>
    <xf numFmtId="0" fontId="3" fillId="0" borderId="11" xfId="1" applyFont="1" applyFill="1" applyBorder="1" applyAlignment="1">
      <alignment horizontal="left" vertical="top" wrapText="1"/>
    </xf>
    <xf numFmtId="2" fontId="3" fillId="0" borderId="12" xfId="1" applyNumberFormat="1" applyFont="1" applyFill="1" applyBorder="1" applyAlignment="1">
      <alignment horizontal="center" vertical="top" wrapText="1"/>
    </xf>
    <xf numFmtId="2" fontId="3" fillId="0" borderId="13" xfId="1" applyNumberFormat="1" applyFont="1" applyFill="1" applyBorder="1" applyAlignment="1">
      <alignment horizontal="center" vertical="top" wrapText="1"/>
    </xf>
    <xf numFmtId="2" fontId="7" fillId="3" borderId="3" xfId="1" applyNumberFormat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vertical="top" wrapText="1"/>
    </xf>
    <xf numFmtId="0" fontId="3" fillId="0" borderId="14" xfId="1" applyFont="1" applyFill="1" applyBorder="1" applyAlignment="1">
      <alignment horizontal="left" vertical="top" wrapText="1"/>
    </xf>
    <xf numFmtId="0" fontId="8" fillId="4" borderId="1" xfId="1" applyFont="1" applyFill="1" applyBorder="1" applyAlignment="1" applyProtection="1">
      <alignment horizontal="center" vertical="top"/>
    </xf>
    <xf numFmtId="2" fontId="8" fillId="4" borderId="0" xfId="1" applyNumberFormat="1" applyFont="1" applyFill="1" applyBorder="1" applyAlignment="1" applyProtection="1">
      <alignment horizontal="center" vertical="top" wrapText="1"/>
    </xf>
    <xf numFmtId="2" fontId="8" fillId="4" borderId="1" xfId="1" applyNumberFormat="1" applyFont="1" applyFill="1" applyBorder="1" applyAlignment="1" applyProtection="1">
      <alignment horizontal="center" vertical="top" wrapText="1"/>
    </xf>
    <xf numFmtId="2" fontId="9" fillId="4" borderId="1" xfId="1" applyNumberFormat="1" applyFont="1" applyFill="1" applyBorder="1" applyAlignment="1" applyProtection="1">
      <alignment horizontal="center" vertical="top" wrapText="1"/>
    </xf>
    <xf numFmtId="2" fontId="8" fillId="4" borderId="2" xfId="1" applyNumberFormat="1" applyFont="1" applyFill="1" applyBorder="1" applyAlignment="1" applyProtection="1">
      <alignment horizontal="center" vertical="top" wrapText="1"/>
    </xf>
    <xf numFmtId="0" fontId="8" fillId="4" borderId="0" xfId="1" applyFont="1" applyFill="1" applyBorder="1" applyAlignment="1" applyProtection="1">
      <alignment horizontal="center" vertical="top" wrapText="1"/>
    </xf>
    <xf numFmtId="0" fontId="8" fillId="4" borderId="2" xfId="1" applyFont="1" applyFill="1" applyBorder="1" applyAlignment="1" applyProtection="1">
      <alignment horizontal="center" vertical="top" wrapText="1"/>
    </xf>
    <xf numFmtId="0" fontId="3" fillId="4" borderId="0" xfId="1" applyFont="1" applyFill="1" applyBorder="1" applyAlignment="1">
      <alignment horizontal="center" vertical="top" wrapText="1"/>
    </xf>
    <xf numFmtId="0" fontId="3" fillId="4" borderId="0" xfId="1" applyFont="1" applyFill="1" applyBorder="1" applyAlignment="1">
      <alignment horizontal="center" vertical="top"/>
    </xf>
    <xf numFmtId="0" fontId="8" fillId="4" borderId="1" xfId="1" applyFont="1" applyFill="1" applyBorder="1" applyAlignment="1" applyProtection="1">
      <alignment horizontal="center" vertical="top" wrapText="1"/>
    </xf>
    <xf numFmtId="49" fontId="9" fillId="4" borderId="0" xfId="1" applyNumberFormat="1" applyFont="1" applyFill="1" applyBorder="1" applyAlignment="1">
      <alignment horizontal="center" vertical="top"/>
    </xf>
    <xf numFmtId="49" fontId="9" fillId="4" borderId="15" xfId="1" applyNumberFormat="1" applyFont="1" applyFill="1" applyBorder="1" applyAlignment="1">
      <alignment horizontal="left" vertical="center"/>
    </xf>
    <xf numFmtId="2" fontId="3" fillId="0" borderId="4" xfId="1" applyNumberFormat="1" applyFont="1" applyBorder="1" applyAlignment="1">
      <alignment horizontal="center" vertical="top" wrapText="1"/>
    </xf>
    <xf numFmtId="2" fontId="3" fillId="0" borderId="5" xfId="1" applyNumberFormat="1" applyFont="1" applyBorder="1" applyAlignment="1">
      <alignment horizontal="center" vertical="top" wrapText="1"/>
    </xf>
    <xf numFmtId="2" fontId="3" fillId="2" borderId="6" xfId="1" applyNumberFormat="1" applyFont="1" applyFill="1" applyBorder="1" applyAlignment="1">
      <alignment horizontal="center" vertical="top" wrapText="1"/>
    </xf>
    <xf numFmtId="0" fontId="3" fillId="0" borderId="6" xfId="1" applyFont="1" applyBorder="1" applyAlignment="1">
      <alignment vertical="top" wrapText="1"/>
    </xf>
    <xf numFmtId="0" fontId="3" fillId="0" borderId="7" xfId="1" applyFont="1" applyBorder="1" applyAlignment="1">
      <alignment horizontal="left" vertical="top" wrapText="1"/>
    </xf>
    <xf numFmtId="2" fontId="3" fillId="0" borderId="4" xfId="1" applyNumberFormat="1" applyFont="1" applyFill="1" applyBorder="1" applyAlignment="1">
      <alignment horizontal="center" vertical="top" wrapText="1"/>
    </xf>
    <xf numFmtId="2" fontId="3" fillId="0" borderId="5" xfId="1" applyNumberFormat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vertical="top" wrapText="1"/>
    </xf>
    <xf numFmtId="0" fontId="3" fillId="0" borderId="8" xfId="1" applyFont="1" applyFill="1" applyBorder="1" applyAlignment="1" applyProtection="1">
      <alignment vertical="top" wrapText="1"/>
    </xf>
    <xf numFmtId="2" fontId="3" fillId="0" borderId="8" xfId="1" applyNumberFormat="1" applyFont="1" applyFill="1" applyBorder="1" applyAlignment="1">
      <alignment horizontal="center" vertical="top" wrapText="1"/>
    </xf>
    <xf numFmtId="164" fontId="3" fillId="0" borderId="8" xfId="1" applyNumberFormat="1" applyFont="1" applyFill="1" applyBorder="1" applyAlignment="1">
      <alignment horizontal="center" vertical="top" wrapText="1"/>
    </xf>
    <xf numFmtId="2" fontId="3" fillId="0" borderId="9" xfId="1" applyNumberFormat="1" applyFont="1" applyFill="1" applyBorder="1" applyAlignment="1">
      <alignment horizontal="center" vertical="top" wrapText="1"/>
    </xf>
    <xf numFmtId="2" fontId="3" fillId="2" borderId="10" xfId="1" applyNumberFormat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vertical="top" wrapText="1"/>
    </xf>
    <xf numFmtId="14" fontId="3" fillId="0" borderId="10" xfId="1" applyNumberFormat="1" applyFont="1" applyFill="1" applyBorder="1" applyAlignment="1" applyProtection="1">
      <alignment horizontal="right" vertical="top" wrapText="1"/>
    </xf>
    <xf numFmtId="0" fontId="3" fillId="0" borderId="9" xfId="1" applyFont="1" applyFill="1" applyBorder="1" applyAlignment="1" applyProtection="1">
      <alignment horizontal="center" vertical="top" wrapText="1"/>
    </xf>
    <xf numFmtId="0" fontId="3" fillId="0" borderId="10" xfId="1" applyFont="1" applyFill="1" applyBorder="1" applyAlignment="1" applyProtection="1">
      <alignment vertical="top" wrapText="1"/>
    </xf>
    <xf numFmtId="0" fontId="3" fillId="0" borderId="8" xfId="1" applyFont="1" applyFill="1" applyBorder="1" applyAlignment="1" applyProtection="1">
      <alignment horizontal="center" vertical="top" wrapText="1"/>
    </xf>
    <xf numFmtId="0" fontId="3" fillId="0" borderId="9" xfId="1" applyFont="1" applyFill="1" applyBorder="1" applyAlignment="1" applyProtection="1">
      <alignment vertical="top" wrapText="1"/>
    </xf>
    <xf numFmtId="0" fontId="3" fillId="0" borderId="12" xfId="1" applyFont="1" applyFill="1" applyBorder="1" applyAlignment="1" applyProtection="1">
      <alignment vertical="top" wrapText="1"/>
    </xf>
    <xf numFmtId="164" fontId="3" fillId="0" borderId="12" xfId="1" applyNumberFormat="1" applyFont="1" applyFill="1" applyBorder="1" applyAlignment="1">
      <alignment horizontal="center" vertical="top" wrapText="1"/>
    </xf>
    <xf numFmtId="14" fontId="3" fillId="0" borderId="3" xfId="1" applyNumberFormat="1" applyFont="1" applyFill="1" applyBorder="1" applyAlignment="1" applyProtection="1">
      <alignment horizontal="right" vertical="top" wrapText="1"/>
    </xf>
    <xf numFmtId="0" fontId="3" fillId="0" borderId="13" xfId="1" applyFont="1" applyFill="1" applyBorder="1" applyAlignment="1" applyProtection="1">
      <alignment horizontal="center" vertical="top" wrapText="1"/>
    </xf>
    <xf numFmtId="0" fontId="3" fillId="0" borderId="12" xfId="1" applyFont="1" applyFill="1" applyBorder="1" applyAlignment="1" applyProtection="1">
      <alignment horizontal="center" vertical="top" wrapText="1"/>
    </xf>
    <xf numFmtId="0" fontId="3" fillId="0" borderId="13" xfId="1" applyFont="1" applyFill="1" applyBorder="1" applyAlignment="1" applyProtection="1">
      <alignment vertical="top" wrapText="1"/>
    </xf>
    <xf numFmtId="2" fontId="3" fillId="0" borderId="8" xfId="1" applyNumberFormat="1" applyFont="1" applyBorder="1" applyAlignment="1">
      <alignment horizontal="center" vertical="top" wrapText="1"/>
    </xf>
    <xf numFmtId="2" fontId="3" fillId="0" borderId="9" xfId="1" applyNumberFormat="1" applyFont="1" applyBorder="1" applyAlignment="1">
      <alignment horizontal="center" vertical="top" wrapText="1"/>
    </xf>
    <xf numFmtId="0" fontId="3" fillId="0" borderId="10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7" fillId="0" borderId="4" xfId="1" applyFont="1" applyFill="1" applyBorder="1" applyAlignment="1" applyProtection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  <xf numFmtId="0" fontId="10" fillId="4" borderId="1" xfId="1" applyFont="1" applyFill="1" applyBorder="1" applyAlignment="1" applyProtection="1">
      <alignment horizontal="center" vertical="top" wrapText="1"/>
    </xf>
    <xf numFmtId="0" fontId="9" fillId="4" borderId="1" xfId="1" applyFont="1" applyFill="1" applyBorder="1" applyAlignment="1" applyProtection="1">
      <alignment horizontal="center" vertical="top" wrapText="1"/>
    </xf>
    <xf numFmtId="2" fontId="8" fillId="4" borderId="0" xfId="1" applyNumberFormat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</xf>
    <xf numFmtId="0" fontId="8" fillId="4" borderId="2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0" fontId="8" fillId="4" borderId="1" xfId="1" applyFont="1" applyFill="1" applyBorder="1" applyAlignment="1" applyProtection="1">
      <alignment horizontal="center" vertical="center"/>
    </xf>
    <xf numFmtId="0" fontId="8" fillId="4" borderId="1" xfId="1" applyFont="1" applyFill="1" applyBorder="1" applyAlignment="1" applyProtection="1">
      <alignment horizontal="center" vertical="center" wrapText="1"/>
    </xf>
    <xf numFmtId="49" fontId="9" fillId="4" borderId="0" xfId="1" applyNumberFormat="1" applyFont="1" applyFill="1" applyBorder="1" applyAlignment="1">
      <alignment horizontal="center" vertical="center"/>
    </xf>
    <xf numFmtId="0" fontId="8" fillId="5" borderId="8" xfId="1" applyFont="1" applyFill="1" applyBorder="1" applyAlignment="1" applyProtection="1">
      <alignment horizontal="center" vertical="center"/>
    </xf>
    <xf numFmtId="0" fontId="10" fillId="5" borderId="8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center" vertical="center" wrapText="1"/>
    </xf>
    <xf numFmtId="0" fontId="9" fillId="5" borderId="8" xfId="1" applyFont="1" applyFill="1" applyBorder="1" applyAlignment="1" applyProtection="1">
      <alignment horizontal="center" vertical="center" wrapText="1"/>
    </xf>
    <xf numFmtId="0" fontId="8" fillId="5" borderId="9" xfId="1" applyFont="1" applyFill="1" applyBorder="1" applyAlignment="1" applyProtection="1">
      <alignment horizontal="center" vertical="center" wrapText="1"/>
    </xf>
    <xf numFmtId="2" fontId="8" fillId="5" borderId="7" xfId="1" applyNumberFormat="1" applyFont="1" applyFill="1" applyBorder="1" applyAlignment="1" applyProtection="1">
      <alignment horizontal="center" vertical="center" wrapText="1"/>
    </xf>
    <xf numFmtId="2" fontId="8" fillId="5" borderId="5" xfId="1" applyNumberFormat="1" applyFont="1" applyFill="1" applyBorder="1" applyAlignment="1" applyProtection="1">
      <alignment horizontal="center" vertical="center" wrapText="1"/>
    </xf>
    <xf numFmtId="0" fontId="8" fillId="5" borderId="5" xfId="1" applyFont="1" applyFill="1" applyBorder="1" applyAlignment="1" applyProtection="1">
      <alignment horizontal="center" vertical="center" wrapText="1"/>
    </xf>
    <xf numFmtId="0" fontId="8" fillId="5" borderId="4" xfId="1" applyFont="1" applyFill="1" applyBorder="1" applyAlignment="1" applyProtection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/>
    </xf>
    <xf numFmtId="0" fontId="8" fillId="5" borderId="4" xfId="1" applyFont="1" applyFill="1" applyBorder="1" applyAlignment="1" applyProtection="1">
      <alignment horizontal="center" vertical="center"/>
    </xf>
    <xf numFmtId="49" fontId="9" fillId="6" borderId="5" xfId="1" applyNumberFormat="1" applyFont="1" applyFill="1" applyBorder="1" applyAlignment="1">
      <alignment horizontal="center" vertical="center"/>
    </xf>
    <xf numFmtId="0" fontId="8" fillId="5" borderId="12" xfId="1" applyFont="1" applyFill="1" applyBorder="1" applyAlignment="1" applyProtection="1">
      <alignment horizontal="center" vertical="center"/>
    </xf>
    <xf numFmtId="0" fontId="8" fillId="5" borderId="12" xfId="1" applyFont="1" applyFill="1" applyBorder="1" applyAlignment="1" applyProtection="1">
      <alignment horizontal="center" vertical="center" wrapText="1"/>
    </xf>
    <xf numFmtId="0" fontId="8" fillId="5" borderId="6" xfId="1" applyFont="1" applyFill="1" applyBorder="1" applyAlignment="1" applyProtection="1">
      <alignment horizontal="center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9" fillId="0" borderId="10" xfId="1" applyFont="1" applyBorder="1" applyAlignment="1">
      <alignment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</cellXfs>
  <cellStyles count="27">
    <cellStyle name="Comma 2" xfId="2"/>
    <cellStyle name="Comma 2 2" xfId="3"/>
    <cellStyle name="Comma 2 3" xfId="4"/>
    <cellStyle name="Comma 3" xfId="5"/>
    <cellStyle name="Comma 4" xfId="6"/>
    <cellStyle name="Comma 5" xfId="7"/>
    <cellStyle name="Comma 6" xfId="8"/>
    <cellStyle name="Comma 7" xfId="9"/>
    <cellStyle name="Normal" xfId="0" builtinId="0"/>
    <cellStyle name="Normal 10" xfId="10"/>
    <cellStyle name="Normal 10 2" xfId="11"/>
    <cellStyle name="Normal 11" xfId="12"/>
    <cellStyle name="Normal 12" xfId="1"/>
    <cellStyle name="Normal 2" xfId="13"/>
    <cellStyle name="Normal 2 2" xfId="14"/>
    <cellStyle name="Normal 2 3" xfId="15"/>
    <cellStyle name="Normal 2 3 2" xfId="16"/>
    <cellStyle name="Normal 3" xfId="17"/>
    <cellStyle name="Normal 4" xfId="18"/>
    <cellStyle name="Normal 5" xfId="19"/>
    <cellStyle name="Normal 6" xfId="20"/>
    <cellStyle name="Normal 6 2" xfId="21"/>
    <cellStyle name="Normal 7" xfId="22"/>
    <cellStyle name="Normal 8" xfId="23"/>
    <cellStyle name="Normal 9" xfId="24"/>
    <cellStyle name="Percent 2" xfId="25"/>
    <cellStyle name="Percent 3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exes%20for%20Sections%203%20and%204%20as%20of%20June%2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MS%20Files\Users\NEDA\Desktop\CY%202010%20ODA%20Review%20Final%20Report\CY%202010%20ODA%20Report%20(doc%20files)\CY%202010%20ODA%20Review%20Annexes%20(26%20June%202011)\Annex%203-A%20List%20of%20Active%20ODA%20Loa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K2"/>
      <sheetName val="3-O"/>
      <sheetName val="3-P"/>
      <sheetName val="3-Q"/>
      <sheetName val="3-R"/>
      <sheetName val="4-A"/>
      <sheetName val="4-B"/>
      <sheetName val="4-C"/>
      <sheetName val="4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A"/>
    </sheetNames>
    <sheetDataSet>
      <sheetData sheetId="0">
        <row r="6">
          <cell r="B6" t="str">
            <v>Loan ID</v>
          </cell>
          <cell r="C6" t="str">
            <v>Loan Title</v>
          </cell>
          <cell r="D6" t="str">
            <v>DP</v>
          </cell>
          <cell r="E6" t="str">
            <v>IA</v>
          </cell>
          <cell r="F6" t="str">
            <v>Loan Signing Date</v>
          </cell>
          <cell r="G6" t="str">
            <v>Loan Effectivity Date</v>
          </cell>
          <cell r="H6" t="str">
            <v>Loan Closing Date</v>
          </cell>
          <cell r="I6" t="str">
            <v>Revised Closing Date</v>
          </cell>
          <cell r="J6" t="str">
            <v>Loan Amount</v>
          </cell>
          <cell r="K6" t="str">
            <v>Cumulative Cancellation</v>
          </cell>
          <cell r="L6" t="str">
            <v xml:space="preserve">Net Commitment </v>
          </cell>
          <cell r="M6" t="str">
            <v>Loan_Status</v>
          </cell>
        </row>
        <row r="8">
          <cell r="J8">
            <v>10131.299999999999</v>
          </cell>
          <cell r="K8">
            <v>68.540000000000006</v>
          </cell>
          <cell r="L8">
            <v>10062.759999999998</v>
          </cell>
        </row>
        <row r="10">
          <cell r="J10">
            <v>997.35</v>
          </cell>
          <cell r="K10">
            <v>18.89</v>
          </cell>
          <cell r="L10">
            <v>978.46</v>
          </cell>
        </row>
        <row r="11">
          <cell r="J11">
            <v>225</v>
          </cell>
          <cell r="K11">
            <v>0</v>
          </cell>
          <cell r="L11">
            <v>225</v>
          </cell>
        </row>
        <row r="12">
          <cell r="J12">
            <v>225</v>
          </cell>
          <cell r="K12">
            <v>0</v>
          </cell>
          <cell r="L12">
            <v>225</v>
          </cell>
        </row>
        <row r="13">
          <cell r="B13" t="str">
            <v>2584-PHI</v>
          </cell>
          <cell r="C13" t="str">
            <v>Local Government Financing and Budget Reform Program - Subprogram 2</v>
          </cell>
          <cell r="D13" t="str">
            <v>ADB</v>
          </cell>
          <cell r="E13" t="str">
            <v>DOF</v>
          </cell>
          <cell r="F13">
            <v>40155</v>
          </cell>
          <cell r="G13">
            <v>40175</v>
          </cell>
          <cell r="H13">
            <v>40268</v>
          </cell>
          <cell r="J13">
            <v>225</v>
          </cell>
          <cell r="K13">
            <v>0</v>
          </cell>
          <cell r="L13">
            <v>225</v>
          </cell>
          <cell r="M13" t="str">
            <v>Closed</v>
          </cell>
        </row>
        <row r="15">
          <cell r="J15">
            <v>772.35</v>
          </cell>
          <cell r="K15">
            <v>18.89</v>
          </cell>
          <cell r="L15">
            <v>753.46</v>
          </cell>
        </row>
        <row r="16">
          <cell r="J16">
            <v>34.08</v>
          </cell>
          <cell r="K16">
            <v>16.29</v>
          </cell>
          <cell r="L16">
            <v>17.79</v>
          </cell>
        </row>
        <row r="17">
          <cell r="B17" t="str">
            <v>2063-PHI</v>
          </cell>
          <cell r="C17" t="str">
            <v>Development of Poor Urban Communities Sector Project</v>
          </cell>
          <cell r="D17" t="str">
            <v>ADB</v>
          </cell>
          <cell r="E17" t="str">
            <v>DBP</v>
          </cell>
          <cell r="F17">
            <v>37977</v>
          </cell>
          <cell r="G17">
            <v>38098</v>
          </cell>
          <cell r="H17">
            <v>40288</v>
          </cell>
          <cell r="I17">
            <v>40339</v>
          </cell>
          <cell r="J17">
            <v>34.08</v>
          </cell>
          <cell r="K17">
            <v>16.29</v>
          </cell>
          <cell r="L17">
            <v>17.79</v>
          </cell>
          <cell r="M17" t="str">
            <v>Closed</v>
          </cell>
        </row>
        <row r="18">
          <cell r="J18">
            <v>400</v>
          </cell>
          <cell r="K18">
            <v>0</v>
          </cell>
          <cell r="L18">
            <v>400</v>
          </cell>
        </row>
        <row r="19">
          <cell r="B19" t="str">
            <v>2662-PHI</v>
          </cell>
          <cell r="C19" t="str">
            <v>Social Protection Support Project</v>
          </cell>
          <cell r="D19" t="str">
            <v>ADB</v>
          </cell>
          <cell r="E19" t="str">
            <v>DSWD</v>
          </cell>
          <cell r="F19">
            <v>40435</v>
          </cell>
          <cell r="G19">
            <v>40555</v>
          </cell>
          <cell r="H19">
            <v>42460</v>
          </cell>
          <cell r="J19">
            <v>400</v>
          </cell>
          <cell r="K19">
            <v>0</v>
          </cell>
          <cell r="L19">
            <v>400</v>
          </cell>
          <cell r="M19" t="str">
            <v>Newly Signed</v>
          </cell>
        </row>
        <row r="20">
          <cell r="J20">
            <v>338.27000000000004</v>
          </cell>
          <cell r="K20">
            <v>2.6</v>
          </cell>
          <cell r="L20">
            <v>335.67</v>
          </cell>
        </row>
        <row r="21">
          <cell r="B21" t="str">
            <v>1772-PHI</v>
          </cell>
          <cell r="C21" t="str">
            <v>Infrastructure for Rural Productivity  Enhancement Sector</v>
          </cell>
          <cell r="D21" t="str">
            <v>ADB</v>
          </cell>
          <cell r="E21" t="str">
            <v>DA</v>
          </cell>
          <cell r="F21">
            <v>36821</v>
          </cell>
          <cell r="G21">
            <v>37291</v>
          </cell>
          <cell r="H21">
            <v>39629</v>
          </cell>
          <cell r="I21">
            <v>40724</v>
          </cell>
          <cell r="J21">
            <v>75</v>
          </cell>
          <cell r="K21">
            <v>0</v>
          </cell>
          <cell r="L21">
            <v>75</v>
          </cell>
          <cell r="M21" t="str">
            <v>Ongoing</v>
          </cell>
        </row>
        <row r="22">
          <cell r="B22" t="str">
            <v>2465-PHI</v>
          </cell>
          <cell r="C22" t="str">
            <v>Agrarian Reform Communities Project II</v>
          </cell>
          <cell r="D22" t="str">
            <v>ADB</v>
          </cell>
          <cell r="E22" t="str">
            <v>DAR</v>
          </cell>
          <cell r="F22">
            <v>39790</v>
          </cell>
          <cell r="G22">
            <v>39876</v>
          </cell>
          <cell r="H22">
            <v>42185</v>
          </cell>
          <cell r="J22">
            <v>70</v>
          </cell>
          <cell r="K22">
            <v>0</v>
          </cell>
          <cell r="L22">
            <v>70</v>
          </cell>
          <cell r="M22" t="str">
            <v>Ongoing</v>
          </cell>
        </row>
        <row r="23">
          <cell r="B23" t="str">
            <v>2515-PHI</v>
          </cell>
          <cell r="C23" t="str">
            <v>Credit for Better Health Care Project</v>
          </cell>
          <cell r="D23" t="str">
            <v>ADB</v>
          </cell>
          <cell r="E23" t="str">
            <v>DBP</v>
          </cell>
          <cell r="F23">
            <v>39930</v>
          </cell>
          <cell r="G23">
            <v>40044</v>
          </cell>
          <cell r="H23">
            <v>42235</v>
          </cell>
          <cell r="J23">
            <v>55.37</v>
          </cell>
          <cell r="K23">
            <v>0</v>
          </cell>
          <cell r="L23">
            <v>55.37</v>
          </cell>
          <cell r="M23" t="str">
            <v>Ongoing</v>
          </cell>
        </row>
        <row r="24">
          <cell r="B24" t="str">
            <v>2311-PHI</v>
          </cell>
          <cell r="C24" t="str">
            <v>Integrated Coastal Resources Management Project</v>
          </cell>
          <cell r="D24" t="str">
            <v>ADB</v>
          </cell>
          <cell r="E24" t="str">
            <v>DENR</v>
          </cell>
          <cell r="F24">
            <v>39169</v>
          </cell>
          <cell r="G24">
            <v>39262</v>
          </cell>
          <cell r="H24">
            <v>41455</v>
          </cell>
          <cell r="J24">
            <v>33.799999999999997</v>
          </cell>
          <cell r="K24">
            <v>0</v>
          </cell>
          <cell r="L24">
            <v>33.799999999999997</v>
          </cell>
          <cell r="M24" t="str">
            <v>Ongoing</v>
          </cell>
        </row>
        <row r="25">
          <cell r="B25" t="str">
            <v>2507-PHI</v>
          </cell>
          <cell r="C25" t="str">
            <v>Philippine Energy Efficiency Project</v>
          </cell>
          <cell r="D25" t="str">
            <v>ADB</v>
          </cell>
          <cell r="E25" t="str">
            <v>DOE</v>
          </cell>
          <cell r="F25">
            <v>405116</v>
          </cell>
          <cell r="G25">
            <v>39961</v>
          </cell>
          <cell r="H25">
            <v>40847</v>
          </cell>
          <cell r="J25">
            <v>31.1</v>
          </cell>
          <cell r="K25">
            <v>0</v>
          </cell>
          <cell r="L25">
            <v>31.1</v>
          </cell>
          <cell r="M25" t="str">
            <v>Ongoing</v>
          </cell>
        </row>
        <row r="26">
          <cell r="B26" t="str">
            <v>2137-PHI</v>
          </cell>
          <cell r="C26" t="str">
            <v>Health Sector Development Project</v>
          </cell>
          <cell r="D26" t="str">
            <v>ADB</v>
          </cell>
          <cell r="E26" t="str">
            <v>DOH</v>
          </cell>
          <cell r="F26">
            <v>38362</v>
          </cell>
          <cell r="G26">
            <v>38364</v>
          </cell>
          <cell r="H26">
            <v>40908</v>
          </cell>
          <cell r="J26">
            <v>13</v>
          </cell>
          <cell r="K26">
            <v>0</v>
          </cell>
          <cell r="L26">
            <v>13</v>
          </cell>
          <cell r="M26" t="str">
            <v>Ongoing</v>
          </cell>
        </row>
        <row r="27">
          <cell r="B27" t="str">
            <v>1668-PHI</v>
          </cell>
          <cell r="C27" t="str">
            <v>Southern Philippine Irrigation Sector Project</v>
          </cell>
          <cell r="D27" t="str">
            <v>ADB</v>
          </cell>
          <cell r="E27" t="str">
            <v>NIA</v>
          </cell>
          <cell r="F27">
            <v>36220</v>
          </cell>
          <cell r="G27">
            <v>36462</v>
          </cell>
          <cell r="H27">
            <v>38898</v>
          </cell>
          <cell r="I27">
            <v>40359</v>
          </cell>
          <cell r="J27">
            <v>60</v>
          </cell>
          <cell r="K27">
            <v>2.6</v>
          </cell>
          <cell r="L27">
            <v>57.4</v>
          </cell>
          <cell r="M27" t="str">
            <v>Ongoing</v>
          </cell>
        </row>
        <row r="28">
          <cell r="L28">
            <v>0</v>
          </cell>
        </row>
        <row r="29">
          <cell r="J29">
            <v>3556.04</v>
          </cell>
          <cell r="K29">
            <v>47.699999999999996</v>
          </cell>
          <cell r="L29">
            <v>3508.34</v>
          </cell>
        </row>
        <row r="30">
          <cell r="J30">
            <v>257.51</v>
          </cell>
          <cell r="K30">
            <v>0</v>
          </cell>
          <cell r="L30">
            <v>257.51</v>
          </cell>
        </row>
        <row r="31">
          <cell r="J31">
            <v>257.51</v>
          </cell>
          <cell r="K31">
            <v>0</v>
          </cell>
          <cell r="L31">
            <v>257.51</v>
          </cell>
        </row>
        <row r="32">
          <cell r="B32" t="str">
            <v>PH-C22</v>
          </cell>
          <cell r="C32" t="str">
            <v>Development Policy Support Program III</v>
          </cell>
          <cell r="D32" t="str">
            <v>GOJ-JICA</v>
          </cell>
          <cell r="E32" t="str">
            <v>DOF</v>
          </cell>
          <cell r="F32">
            <v>40252</v>
          </cell>
          <cell r="G32">
            <v>40262</v>
          </cell>
          <cell r="H32">
            <v>40268</v>
          </cell>
          <cell r="J32">
            <v>103</v>
          </cell>
          <cell r="K32">
            <v>0</v>
          </cell>
          <cell r="L32">
            <v>103</v>
          </cell>
          <cell r="M32" t="str">
            <v>Closed</v>
          </cell>
        </row>
        <row r="33">
          <cell r="B33" t="str">
            <v>PH-C23</v>
          </cell>
          <cell r="C33" t="str">
            <v>Emergency Budget Support Japanese ODA Loan</v>
          </cell>
          <cell r="D33" t="str">
            <v>GOJ-JICA</v>
          </cell>
          <cell r="E33" t="str">
            <v>DOF</v>
          </cell>
          <cell r="F33">
            <v>40252</v>
          </cell>
          <cell r="G33">
            <v>40262</v>
          </cell>
          <cell r="H33">
            <v>40268</v>
          </cell>
          <cell r="J33">
            <v>154.51</v>
          </cell>
          <cell r="K33">
            <v>0</v>
          </cell>
          <cell r="L33">
            <v>154.51</v>
          </cell>
          <cell r="M33" t="str">
            <v>Closed</v>
          </cell>
        </row>
        <row r="34">
          <cell r="L34">
            <v>0</v>
          </cell>
        </row>
        <row r="35">
          <cell r="J35">
            <v>3298.5299999999997</v>
          </cell>
          <cell r="K35">
            <v>47.699999999999996</v>
          </cell>
          <cell r="L35">
            <v>3250.83</v>
          </cell>
        </row>
        <row r="36">
          <cell r="J36">
            <v>1236.8600000000001</v>
          </cell>
          <cell r="K36">
            <v>47.699999999999996</v>
          </cell>
          <cell r="L36">
            <v>1189.1600000000001</v>
          </cell>
        </row>
        <row r="37">
          <cell r="B37" t="str">
            <v>PH-P226</v>
          </cell>
          <cell r="C37" t="str">
            <v>Subic-Clark-Tarlac Expressway Project</v>
          </cell>
          <cell r="D37" t="str">
            <v>GOJ-JICA</v>
          </cell>
          <cell r="E37" t="str">
            <v>BCDA</v>
          </cell>
          <cell r="F37">
            <v>37148</v>
          </cell>
          <cell r="G37">
            <v>37226</v>
          </cell>
          <cell r="H37">
            <v>40148</v>
          </cell>
          <cell r="I37">
            <v>40529</v>
          </cell>
          <cell r="J37">
            <v>707.44</v>
          </cell>
          <cell r="K37">
            <v>10.77</v>
          </cell>
          <cell r="L37">
            <v>696.67000000000007</v>
          </cell>
          <cell r="M37" t="str">
            <v>Closed</v>
          </cell>
        </row>
        <row r="38">
          <cell r="B38" t="str">
            <v>PH-P193</v>
          </cell>
          <cell r="C38" t="str">
            <v>Agno River Flood Control Project Phase II-A</v>
          </cell>
          <cell r="D38" t="str">
            <v>GOJ-JICA</v>
          </cell>
          <cell r="E38" t="str">
            <v>DPWH</v>
          </cell>
          <cell r="F38">
            <v>36048</v>
          </cell>
          <cell r="G38">
            <v>36167</v>
          </cell>
          <cell r="H38">
            <v>39089</v>
          </cell>
          <cell r="I38">
            <v>40244</v>
          </cell>
          <cell r="J38">
            <v>72.569999999999993</v>
          </cell>
          <cell r="K38">
            <v>4.5199999999999996</v>
          </cell>
          <cell r="L38">
            <v>68.05</v>
          </cell>
          <cell r="M38" t="str">
            <v>Closed</v>
          </cell>
        </row>
        <row r="39">
          <cell r="B39" t="str">
            <v>PH-P217</v>
          </cell>
          <cell r="C39" t="str">
            <v>Arterial Road Links Project, Phase V</v>
          </cell>
          <cell r="D39" t="str">
            <v>GOJ-JICA</v>
          </cell>
          <cell r="E39" t="str">
            <v>DPWH</v>
          </cell>
          <cell r="F39">
            <v>37041</v>
          </cell>
          <cell r="G39">
            <v>37159</v>
          </cell>
          <cell r="H39">
            <v>40081</v>
          </cell>
          <cell r="I39">
            <v>40446</v>
          </cell>
          <cell r="J39">
            <v>97.55</v>
          </cell>
          <cell r="K39">
            <v>6.13</v>
          </cell>
          <cell r="L39">
            <v>91.42</v>
          </cell>
          <cell r="M39" t="str">
            <v>Closed</v>
          </cell>
        </row>
        <row r="40">
          <cell r="B40" t="str">
            <v>PH-P230</v>
          </cell>
          <cell r="C40" t="str">
            <v>Iloilo Flood Control Project Phase II</v>
          </cell>
          <cell r="D40" t="str">
            <v>GOJ-JICA</v>
          </cell>
          <cell r="E40" t="str">
            <v>DPWH</v>
          </cell>
          <cell r="F40">
            <v>37343</v>
          </cell>
          <cell r="G40">
            <v>37523</v>
          </cell>
          <cell r="H40">
            <v>40445</v>
          </cell>
          <cell r="J40">
            <v>79.86</v>
          </cell>
          <cell r="K40">
            <v>0.72</v>
          </cell>
          <cell r="L40">
            <v>79.14</v>
          </cell>
          <cell r="M40" t="str">
            <v>Closed</v>
          </cell>
        </row>
        <row r="41">
          <cell r="B41" t="str">
            <v>PH-P229</v>
          </cell>
          <cell r="C41" t="str">
            <v>Bago River Irrigation System Rehabilitation and Improvement Project</v>
          </cell>
          <cell r="D41" t="str">
            <v>GOJ-JICA</v>
          </cell>
          <cell r="E41" t="str">
            <v>NIA</v>
          </cell>
          <cell r="F41">
            <v>37343</v>
          </cell>
          <cell r="G41">
            <v>37673</v>
          </cell>
          <cell r="H41">
            <v>40230</v>
          </cell>
          <cell r="J41">
            <v>34.75</v>
          </cell>
          <cell r="K41">
            <v>2.52</v>
          </cell>
          <cell r="L41">
            <v>32.229999999999997</v>
          </cell>
          <cell r="M41" t="str">
            <v>Closed</v>
          </cell>
        </row>
        <row r="42">
          <cell r="B42" t="str">
            <v>PH-P191</v>
          </cell>
          <cell r="C42" t="str">
            <v>Metro Iligan Regional Infrastructure Development Project</v>
          </cell>
          <cell r="D42" t="str">
            <v>GOJ-JICA</v>
          </cell>
          <cell r="E42" t="str">
            <v>PGLDN</v>
          </cell>
          <cell r="F42">
            <v>36048</v>
          </cell>
          <cell r="G42">
            <v>36167</v>
          </cell>
          <cell r="H42">
            <v>39454</v>
          </cell>
          <cell r="I42">
            <v>40336</v>
          </cell>
          <cell r="J42">
            <v>47.57</v>
          </cell>
          <cell r="K42">
            <v>13.85</v>
          </cell>
          <cell r="L42">
            <v>33.72</v>
          </cell>
          <cell r="M42" t="str">
            <v>Closed</v>
          </cell>
        </row>
        <row r="43">
          <cell r="B43" t="str">
            <v>PH-P215</v>
          </cell>
          <cell r="C43" t="str">
            <v>Subic Bay Port Development Project</v>
          </cell>
          <cell r="D43" t="str">
            <v>GOJ-JICA</v>
          </cell>
          <cell r="E43" t="str">
            <v>SBMA</v>
          </cell>
          <cell r="F43">
            <v>36751</v>
          </cell>
          <cell r="G43">
            <v>36918</v>
          </cell>
          <cell r="H43">
            <v>40174</v>
          </cell>
          <cell r="I43">
            <v>40539</v>
          </cell>
          <cell r="J43">
            <v>197.12</v>
          </cell>
          <cell r="K43">
            <v>9.19</v>
          </cell>
          <cell r="L43">
            <v>187.93</v>
          </cell>
          <cell r="M43" t="str">
            <v>Closed</v>
          </cell>
        </row>
        <row r="44">
          <cell r="J44">
            <v>2061.6699999999996</v>
          </cell>
          <cell r="K44">
            <v>0</v>
          </cell>
          <cell r="L44">
            <v>2061.6699999999996</v>
          </cell>
        </row>
        <row r="45">
          <cell r="B45" t="str">
            <v>PH-P235</v>
          </cell>
          <cell r="C45" t="str">
            <v>ARMM Social Fund for Peace and Development</v>
          </cell>
          <cell r="D45" t="str">
            <v>GOJ-JICA</v>
          </cell>
          <cell r="E45" t="str">
            <v>ASFPD-FMO</v>
          </cell>
          <cell r="F45">
            <v>37966</v>
          </cell>
          <cell r="G45">
            <v>38083</v>
          </cell>
          <cell r="H45">
            <v>40639</v>
          </cell>
          <cell r="J45">
            <v>29.6</v>
          </cell>
          <cell r="K45">
            <v>0</v>
          </cell>
          <cell r="L45">
            <v>29.6</v>
          </cell>
          <cell r="M45" t="str">
            <v>Ongoing</v>
          </cell>
        </row>
        <row r="46">
          <cell r="B46" t="str">
            <v>PH-P242</v>
          </cell>
          <cell r="C46" t="str">
            <v>Agrarian Reform Infrastructure Support Project III</v>
          </cell>
          <cell r="D46" t="str">
            <v>GOJ-JICA</v>
          </cell>
          <cell r="E46" t="str">
            <v>DAR</v>
          </cell>
          <cell r="F46">
            <v>39434</v>
          </cell>
          <cell r="G46">
            <v>39553</v>
          </cell>
          <cell r="H46">
            <v>42840</v>
          </cell>
          <cell r="J46">
            <v>141.41999999999999</v>
          </cell>
          <cell r="K46">
            <v>0</v>
          </cell>
          <cell r="L46">
            <v>141.41999999999999</v>
          </cell>
          <cell r="M46" t="str">
            <v>Ongoing</v>
          </cell>
        </row>
        <row r="47">
          <cell r="B47" t="str">
            <v>PH-P243</v>
          </cell>
          <cell r="C47" t="str">
            <v>Environmental Development Project</v>
          </cell>
          <cell r="D47" t="str">
            <v>GOJ-JICA</v>
          </cell>
          <cell r="E47" t="str">
            <v>DBP</v>
          </cell>
          <cell r="F47">
            <v>39721</v>
          </cell>
          <cell r="G47">
            <v>39820</v>
          </cell>
          <cell r="H47">
            <v>42376</v>
          </cell>
          <cell r="J47">
            <v>297.73</v>
          </cell>
          <cell r="K47">
            <v>0</v>
          </cell>
          <cell r="L47">
            <v>297.73</v>
          </cell>
          <cell r="M47" t="str">
            <v>Ongoing</v>
          </cell>
        </row>
        <row r="48">
          <cell r="B48" t="str">
            <v>PH-P245</v>
          </cell>
          <cell r="C48" t="str">
            <v>Logistics Infrastructure Development Project</v>
          </cell>
          <cell r="D48" t="str">
            <v>GOJ-JICA</v>
          </cell>
          <cell r="E48" t="str">
            <v>DBP</v>
          </cell>
          <cell r="F48">
            <v>40126</v>
          </cell>
          <cell r="G48">
            <v>40171</v>
          </cell>
          <cell r="H48">
            <v>42728</v>
          </cell>
          <cell r="J48">
            <v>364.04</v>
          </cell>
          <cell r="K48">
            <v>0</v>
          </cell>
          <cell r="L48">
            <v>364.04</v>
          </cell>
          <cell r="M48" t="str">
            <v>Ongoing</v>
          </cell>
        </row>
        <row r="49">
          <cell r="B49" t="str">
            <v>PH-P228</v>
          </cell>
          <cell r="C49" t="str">
            <v>New Communications, Navigation and Surveillance/Air Traffic Management Systems Development</v>
          </cell>
          <cell r="D49" t="str">
            <v>GOJ-JICA</v>
          </cell>
          <cell r="E49" t="str">
            <v>DOTC</v>
          </cell>
          <cell r="F49">
            <v>37343</v>
          </cell>
          <cell r="G49">
            <v>37673</v>
          </cell>
          <cell r="H49">
            <v>40230</v>
          </cell>
          <cell r="I49">
            <v>41415</v>
          </cell>
          <cell r="J49">
            <v>264.20999999999998</v>
          </cell>
          <cell r="K49">
            <v>0</v>
          </cell>
          <cell r="L49">
            <v>264.20999999999998</v>
          </cell>
          <cell r="M49" t="str">
            <v>Ongoing</v>
          </cell>
        </row>
        <row r="50">
          <cell r="B50" t="str">
            <v>PH-P220</v>
          </cell>
          <cell r="C50" t="str">
            <v>Rural Road Network Development Project III</v>
          </cell>
          <cell r="D50" t="str">
            <v>GOJ-JICA</v>
          </cell>
          <cell r="E50" t="str">
            <v>DPWH</v>
          </cell>
          <cell r="F50">
            <v>37041</v>
          </cell>
          <cell r="G50">
            <v>37159</v>
          </cell>
          <cell r="H50">
            <v>40081</v>
          </cell>
          <cell r="I50">
            <v>40993</v>
          </cell>
          <cell r="J50">
            <v>74.36</v>
          </cell>
          <cell r="K50">
            <v>0</v>
          </cell>
          <cell r="L50">
            <v>74.36</v>
          </cell>
          <cell r="M50" t="str">
            <v>Ongoing</v>
          </cell>
        </row>
        <row r="51">
          <cell r="B51" t="str">
            <v>PH-P231</v>
          </cell>
          <cell r="C51" t="str">
            <v>Urgent Bridges Construction Project for Rural Development</v>
          </cell>
          <cell r="D51" t="str">
            <v>GOJ-JICA</v>
          </cell>
          <cell r="E51" t="str">
            <v>DPWH</v>
          </cell>
          <cell r="F51">
            <v>37343</v>
          </cell>
          <cell r="G51">
            <v>37523</v>
          </cell>
          <cell r="H51">
            <v>40080</v>
          </cell>
          <cell r="I51">
            <v>40810</v>
          </cell>
          <cell r="J51">
            <v>221.54</v>
          </cell>
          <cell r="K51">
            <v>0</v>
          </cell>
          <cell r="L51">
            <v>221.54</v>
          </cell>
          <cell r="M51" t="str">
            <v>Ongoing</v>
          </cell>
        </row>
        <row r="52">
          <cell r="B52" t="str">
            <v>PH-P236</v>
          </cell>
          <cell r="C52" t="str">
            <v>Arterial Road Bypass Project I (Plaridel and Cabanatuan)</v>
          </cell>
          <cell r="D52" t="str">
            <v>GOJ-JICA</v>
          </cell>
          <cell r="E52" t="str">
            <v>DPWH</v>
          </cell>
          <cell r="F52">
            <v>37710</v>
          </cell>
          <cell r="G52">
            <v>38197</v>
          </cell>
          <cell r="H52">
            <v>41119</v>
          </cell>
          <cell r="J52">
            <v>74.569999999999993</v>
          </cell>
          <cell r="K52">
            <v>0</v>
          </cell>
          <cell r="L52">
            <v>74.569999999999993</v>
          </cell>
          <cell r="M52" t="str">
            <v>Ongoing</v>
          </cell>
        </row>
        <row r="53">
          <cell r="B53" t="str">
            <v>PH-P237</v>
          </cell>
          <cell r="C53" t="str">
            <v>Central Mindanao Road Project</v>
          </cell>
          <cell r="D53" t="str">
            <v>GOJ-JICA</v>
          </cell>
          <cell r="E53" t="str">
            <v>DPWH</v>
          </cell>
          <cell r="F53">
            <v>37971</v>
          </cell>
          <cell r="G53">
            <v>38107</v>
          </cell>
          <cell r="H53">
            <v>40663</v>
          </cell>
          <cell r="J53">
            <v>44.54</v>
          </cell>
          <cell r="K53">
            <v>0</v>
          </cell>
          <cell r="L53">
            <v>44.54</v>
          </cell>
          <cell r="M53" t="str">
            <v>Ongoing</v>
          </cell>
        </row>
        <row r="54">
          <cell r="B54" t="str">
            <v>PH-P239</v>
          </cell>
          <cell r="C54" t="str">
            <v>Pasig Marikina River Channel Improvement Project (Phase II)</v>
          </cell>
          <cell r="D54" t="str">
            <v>GOJ-JICA</v>
          </cell>
          <cell r="E54" t="str">
            <v>DPWH</v>
          </cell>
          <cell r="F54">
            <v>39140</v>
          </cell>
          <cell r="G54">
            <v>39254</v>
          </cell>
          <cell r="H54">
            <v>42176</v>
          </cell>
          <cell r="J54">
            <v>102.28</v>
          </cell>
          <cell r="K54">
            <v>0</v>
          </cell>
          <cell r="L54">
            <v>102.28</v>
          </cell>
          <cell r="M54" t="str">
            <v>Ongoing</v>
          </cell>
        </row>
        <row r="55">
          <cell r="B55" t="str">
            <v>PH-P241</v>
          </cell>
          <cell r="C55" t="str">
            <v>Pinatubo Hazard Urgent Mitigation Project III</v>
          </cell>
          <cell r="D55" t="str">
            <v>GOJ-JICA</v>
          </cell>
          <cell r="E55" t="str">
            <v>DPWH</v>
          </cell>
          <cell r="F55">
            <v>39434</v>
          </cell>
          <cell r="G55">
            <v>39553</v>
          </cell>
          <cell r="H55">
            <v>42109</v>
          </cell>
          <cell r="J55">
            <v>91.12</v>
          </cell>
          <cell r="K55">
            <v>0</v>
          </cell>
          <cell r="L55">
            <v>91.12</v>
          </cell>
          <cell r="M55" t="str">
            <v>Ongoing</v>
          </cell>
        </row>
        <row r="56">
          <cell r="B56" t="str">
            <v>PH-P246</v>
          </cell>
          <cell r="C56" t="str">
            <v>Post Ondoy and Pepeng Short-term Infrastructure Rehabilitation Project</v>
          </cell>
          <cell r="D56" t="str">
            <v>GOJ-JICA</v>
          </cell>
          <cell r="E56" t="str">
            <v>DPWH</v>
          </cell>
          <cell r="F56">
            <v>40324</v>
          </cell>
          <cell r="G56">
            <v>40442</v>
          </cell>
          <cell r="H56">
            <v>41538</v>
          </cell>
          <cell r="J56">
            <v>118.78</v>
          </cell>
          <cell r="K56">
            <v>0</v>
          </cell>
          <cell r="L56">
            <v>118.78</v>
          </cell>
          <cell r="M56" t="str">
            <v>Ongoing</v>
          </cell>
        </row>
        <row r="57">
          <cell r="B57" t="str">
            <v>PH-P244</v>
          </cell>
          <cell r="C57" t="str">
            <v>Agriculture Credit Support Project</v>
          </cell>
          <cell r="D57" t="str">
            <v>GOJ-JICA</v>
          </cell>
          <cell r="E57" t="str">
            <v>LBP</v>
          </cell>
          <cell r="F57">
            <v>40142</v>
          </cell>
          <cell r="G57">
            <v>40260</v>
          </cell>
          <cell r="H57">
            <v>42817</v>
          </cell>
          <cell r="J57">
            <v>175.05</v>
          </cell>
          <cell r="K57">
            <v>0</v>
          </cell>
          <cell r="L57">
            <v>175.05</v>
          </cell>
          <cell r="M57" t="str">
            <v>Ongoing</v>
          </cell>
        </row>
        <row r="58">
          <cell r="B58" t="str">
            <v>PH-P221</v>
          </cell>
          <cell r="C58" t="str">
            <v>Help for Catubig Agricultural Advancement Project Stage I</v>
          </cell>
          <cell r="D58" t="str">
            <v>GOJ-JICA</v>
          </cell>
          <cell r="E58" t="str">
            <v>NIA</v>
          </cell>
          <cell r="F58">
            <v>37041</v>
          </cell>
          <cell r="G58">
            <v>37279</v>
          </cell>
          <cell r="H58">
            <v>40566</v>
          </cell>
          <cell r="I58">
            <v>41297</v>
          </cell>
          <cell r="J58">
            <v>62.43</v>
          </cell>
          <cell r="K58">
            <v>0</v>
          </cell>
          <cell r="L58">
            <v>62.43</v>
          </cell>
          <cell r="M58" t="str">
            <v>Ongoing</v>
          </cell>
        </row>
        <row r="60">
          <cell r="J60">
            <v>3557.1799999999994</v>
          </cell>
          <cell r="K60">
            <v>0</v>
          </cell>
          <cell r="L60">
            <v>3557.1799999999994</v>
          </cell>
        </row>
        <row r="61">
          <cell r="J61">
            <v>209.66</v>
          </cell>
          <cell r="K61">
            <v>0</v>
          </cell>
          <cell r="L61">
            <v>209.66</v>
          </cell>
        </row>
        <row r="62">
          <cell r="J62">
            <v>193.76</v>
          </cell>
          <cell r="K62">
            <v>0</v>
          </cell>
          <cell r="L62">
            <v>193.76</v>
          </cell>
        </row>
        <row r="63">
          <cell r="B63" t="str">
            <v>CPH 1001 01 H</v>
          </cell>
          <cell r="C63" t="str">
            <v>Local Government Financing and Budget Reform Program, Subprogram 2</v>
          </cell>
          <cell r="D63" t="str">
            <v xml:space="preserve">French Development Agency </v>
          </cell>
          <cell r="E63" t="str">
            <v>DOF</v>
          </cell>
          <cell r="F63">
            <v>40224</v>
          </cell>
          <cell r="G63">
            <v>40224</v>
          </cell>
          <cell r="H63">
            <v>40543</v>
          </cell>
          <cell r="J63">
            <v>193.76</v>
          </cell>
          <cell r="K63">
            <v>0</v>
          </cell>
          <cell r="L63">
            <v>193.76</v>
          </cell>
          <cell r="M63" t="str">
            <v>Closed</v>
          </cell>
        </row>
        <row r="64">
          <cell r="J64">
            <v>15.9</v>
          </cell>
          <cell r="K64">
            <v>0</v>
          </cell>
          <cell r="L64">
            <v>15.9</v>
          </cell>
        </row>
        <row r="65">
          <cell r="B65" t="str">
            <v>767-PH</v>
          </cell>
          <cell r="C65" t="str">
            <v>Rapid Food Production Enhancement Programme</v>
          </cell>
          <cell r="D65" t="str">
            <v>IFAD</v>
          </cell>
          <cell r="E65" t="str">
            <v>DA</v>
          </cell>
          <cell r="F65">
            <v>40058</v>
          </cell>
          <cell r="G65">
            <v>40126</v>
          </cell>
          <cell r="H65">
            <v>42916</v>
          </cell>
          <cell r="J65">
            <v>15.9</v>
          </cell>
          <cell r="K65">
            <v>0</v>
          </cell>
          <cell r="L65">
            <v>15.9</v>
          </cell>
          <cell r="M65" t="str">
            <v>Ongoing</v>
          </cell>
        </row>
        <row r="66">
          <cell r="L66">
            <v>0</v>
          </cell>
        </row>
        <row r="67">
          <cell r="J67">
            <v>3347.5199999999995</v>
          </cell>
          <cell r="K67">
            <v>0</v>
          </cell>
          <cell r="L67">
            <v>3347.5199999999995</v>
          </cell>
        </row>
        <row r="68">
          <cell r="J68">
            <v>166.60999999999999</v>
          </cell>
          <cell r="K68">
            <v>0</v>
          </cell>
          <cell r="L68">
            <v>166.60999999999999</v>
          </cell>
        </row>
        <row r="69">
          <cell r="B69" t="str">
            <v>France B150A1</v>
          </cell>
          <cell r="C69" t="str">
            <v>Philippine Rural Electrification Service Project</v>
          </cell>
          <cell r="D69" t="str">
            <v>France</v>
          </cell>
          <cell r="E69" t="str">
            <v>NPC</v>
          </cell>
          <cell r="F69">
            <v>38994</v>
          </cell>
          <cell r="G69">
            <v>38994</v>
          </cell>
          <cell r="H69">
            <v>39629</v>
          </cell>
          <cell r="I69">
            <v>40313</v>
          </cell>
          <cell r="J69">
            <v>22.94</v>
          </cell>
          <cell r="K69">
            <v>0</v>
          </cell>
          <cell r="L69">
            <v>22.94</v>
          </cell>
          <cell r="M69" t="str">
            <v>Closed</v>
          </cell>
        </row>
        <row r="70">
          <cell r="B70" t="str">
            <v>BMZ-200165969</v>
          </cell>
          <cell r="C70" t="str">
            <v>Micro, Small and Medium Enterprise Program</v>
          </cell>
          <cell r="D70" t="str">
            <v>Germany</v>
          </cell>
          <cell r="E70" t="str">
            <v>SB Corp</v>
          </cell>
          <cell r="F70">
            <v>38707</v>
          </cell>
          <cell r="G70">
            <v>38954</v>
          </cell>
          <cell r="H70">
            <v>39812</v>
          </cell>
          <cell r="I70">
            <v>40542</v>
          </cell>
          <cell r="J70">
            <v>16.22</v>
          </cell>
          <cell r="K70">
            <v>0</v>
          </cell>
          <cell r="L70">
            <v>16.22</v>
          </cell>
          <cell r="M70" t="str">
            <v>Closed</v>
          </cell>
        </row>
        <row r="71">
          <cell r="B71" t="str">
            <v>Belgian-2</v>
          </cell>
          <cell r="C71" t="str">
            <v>Pasig River Dredging Project</v>
          </cell>
          <cell r="D71" t="str">
            <v>Belgium</v>
          </cell>
          <cell r="E71" t="str">
            <v>PRRC</v>
          </cell>
          <cell r="F71">
            <v>39763</v>
          </cell>
          <cell r="G71">
            <v>39933</v>
          </cell>
          <cell r="H71">
            <v>40527</v>
          </cell>
          <cell r="J71">
            <v>104.54</v>
          </cell>
          <cell r="K71">
            <v>0</v>
          </cell>
          <cell r="L71">
            <v>104.54</v>
          </cell>
          <cell r="M71" t="str">
            <v>Closed</v>
          </cell>
        </row>
        <row r="72">
          <cell r="B72" t="str">
            <v>A-200165951</v>
          </cell>
          <cell r="C72" t="str">
            <v>Credit Line for Solid Waste Management Project</v>
          </cell>
          <cell r="D72" t="str">
            <v>Germany</v>
          </cell>
          <cell r="E72" t="str">
            <v>DBP</v>
          </cell>
          <cell r="F72">
            <v>37985</v>
          </cell>
          <cell r="G72">
            <v>38076</v>
          </cell>
          <cell r="H72">
            <v>39446</v>
          </cell>
          <cell r="I72">
            <v>40543</v>
          </cell>
          <cell r="J72">
            <v>22.91</v>
          </cell>
          <cell r="K72">
            <v>0</v>
          </cell>
          <cell r="L72">
            <v>22.91</v>
          </cell>
          <cell r="M72" t="str">
            <v>Closed</v>
          </cell>
        </row>
        <row r="73">
          <cell r="J73">
            <v>396.31</v>
          </cell>
          <cell r="K73">
            <v>0</v>
          </cell>
          <cell r="L73">
            <v>396.31</v>
          </cell>
        </row>
        <row r="74">
          <cell r="B74" t="str">
            <v>Belgian-3</v>
          </cell>
          <cell r="C74" t="str">
            <v>Laguna Lake Rehabilitation Project</v>
          </cell>
          <cell r="D74" t="str">
            <v>Belgium</v>
          </cell>
          <cell r="E74" t="str">
            <v>RBCO</v>
          </cell>
          <cell r="F74">
            <v>40298</v>
          </cell>
          <cell r="J74">
            <v>396.31</v>
          </cell>
          <cell r="K74">
            <v>0</v>
          </cell>
          <cell r="L74">
            <v>396.31</v>
          </cell>
          <cell r="M74" t="str">
            <v>Newly Signed</v>
          </cell>
        </row>
        <row r="75">
          <cell r="J75">
            <v>719.19999999999993</v>
          </cell>
          <cell r="K75">
            <v>0</v>
          </cell>
          <cell r="L75">
            <v>719.19999999999993</v>
          </cell>
        </row>
        <row r="76">
          <cell r="B76" t="str">
            <v>200665240</v>
          </cell>
          <cell r="C76" t="str">
            <v>Provincial Towns Water Supply Programme III</v>
          </cell>
          <cell r="D76" t="str">
            <v>Germany</v>
          </cell>
          <cell r="E76" t="str">
            <v>LWUA</v>
          </cell>
          <cell r="F76">
            <v>39994</v>
          </cell>
          <cell r="H76">
            <v>41639</v>
          </cell>
          <cell r="J76">
            <v>14.3</v>
          </cell>
          <cell r="K76">
            <v>0</v>
          </cell>
          <cell r="L76">
            <v>14.3</v>
          </cell>
          <cell r="M76" t="str">
            <v>Newly Signed</v>
          </cell>
        </row>
        <row r="77">
          <cell r="B77" t="str">
            <v>CHI-5</v>
          </cell>
          <cell r="C77" t="str">
            <v>Northrail Project Phase I, Section II</v>
          </cell>
          <cell r="D77" t="str">
            <v>China</v>
          </cell>
          <cell r="E77" t="str">
            <v>NLRC</v>
          </cell>
          <cell r="F77">
            <v>39097</v>
          </cell>
          <cell r="J77">
            <v>500</v>
          </cell>
          <cell r="K77">
            <v>0</v>
          </cell>
          <cell r="L77">
            <v>500</v>
          </cell>
          <cell r="M77" t="str">
            <v>Newly Signed</v>
          </cell>
        </row>
        <row r="78">
          <cell r="B78" t="str">
            <v>FRANCE-3</v>
          </cell>
          <cell r="C78" t="str">
            <v>Greater Maritime Access (GMA) Ports</v>
          </cell>
          <cell r="D78" t="str">
            <v>France</v>
          </cell>
          <cell r="E78" t="str">
            <v>DOTC</v>
          </cell>
          <cell r="F78">
            <v>40051</v>
          </cell>
          <cell r="J78">
            <v>204.9</v>
          </cell>
          <cell r="K78">
            <v>0</v>
          </cell>
          <cell r="L78">
            <v>204.9</v>
          </cell>
          <cell r="M78" t="str">
            <v>Newly Signed</v>
          </cell>
        </row>
        <row r="79">
          <cell r="J79">
            <v>9.7100000000000009</v>
          </cell>
          <cell r="K79">
            <v>0</v>
          </cell>
          <cell r="L79">
            <v>9.7100000000000009</v>
          </cell>
        </row>
        <row r="80">
          <cell r="B80" t="str">
            <v>200765172</v>
          </cell>
          <cell r="C80" t="str">
            <v>Local Government Unit Investment Programme II</v>
          </cell>
          <cell r="D80" t="str">
            <v>Germany</v>
          </cell>
          <cell r="E80" t="str">
            <v>LBP</v>
          </cell>
          <cell r="F80">
            <v>40275</v>
          </cell>
          <cell r="G80">
            <v>40469</v>
          </cell>
          <cell r="H80">
            <v>40543</v>
          </cell>
          <cell r="I80">
            <v>40908</v>
          </cell>
          <cell r="J80">
            <v>9.7100000000000009</v>
          </cell>
          <cell r="K80">
            <v>0</v>
          </cell>
          <cell r="L80">
            <v>9.7100000000000009</v>
          </cell>
          <cell r="M80" t="str">
            <v>Newly Effective</v>
          </cell>
        </row>
        <row r="81">
          <cell r="J81">
            <v>2055.6899999999996</v>
          </cell>
          <cell r="K81">
            <v>0</v>
          </cell>
          <cell r="L81">
            <v>2055.6899999999996</v>
          </cell>
        </row>
        <row r="82">
          <cell r="B82" t="str">
            <v>Austria-6</v>
          </cell>
          <cell r="C82" t="str">
            <v>DPWH Bridge Construction Acceleration Project for Calamity-Stricken Areas</v>
          </cell>
          <cell r="D82" t="str">
            <v>Austria</v>
          </cell>
          <cell r="E82" t="str">
            <v>DPWH</v>
          </cell>
          <cell r="F82">
            <v>39556</v>
          </cell>
          <cell r="G82">
            <v>39623</v>
          </cell>
          <cell r="H82">
            <v>40651</v>
          </cell>
          <cell r="J82">
            <v>32.770000000000003</v>
          </cell>
          <cell r="K82">
            <v>0</v>
          </cell>
          <cell r="L82">
            <v>32.770000000000003</v>
          </cell>
          <cell r="M82" t="str">
            <v>Ongoing</v>
          </cell>
        </row>
        <row r="83">
          <cell r="B83" t="str">
            <v>CHI-7</v>
          </cell>
          <cell r="C83" t="str">
            <v>Angat Water Utilization and Aqueduct Improvement Project (AWUAIP)-Phase II</v>
          </cell>
          <cell r="D83" t="str">
            <v>China</v>
          </cell>
          <cell r="E83" t="str">
            <v>MWSS</v>
          </cell>
          <cell r="F83">
            <v>40185</v>
          </cell>
          <cell r="G83">
            <v>40305</v>
          </cell>
          <cell r="H83">
            <v>41036</v>
          </cell>
          <cell r="J83">
            <v>116.6</v>
          </cell>
          <cell r="K83">
            <v>0</v>
          </cell>
          <cell r="L83">
            <v>116.6</v>
          </cell>
          <cell r="M83" t="str">
            <v>Ongoing</v>
          </cell>
        </row>
        <row r="84">
          <cell r="B84" t="str">
            <v>CHI-1</v>
          </cell>
          <cell r="C84" t="str">
            <v>Banaoang Pump Irrigation Project</v>
          </cell>
          <cell r="D84" t="str">
            <v>China</v>
          </cell>
          <cell r="E84" t="str">
            <v>NIA</v>
          </cell>
          <cell r="F84">
            <v>37195</v>
          </cell>
          <cell r="G84">
            <v>37434</v>
          </cell>
          <cell r="H84">
            <v>39626</v>
          </cell>
          <cell r="I84">
            <v>40543</v>
          </cell>
          <cell r="J84">
            <v>35</v>
          </cell>
          <cell r="K84">
            <v>0</v>
          </cell>
          <cell r="L84">
            <v>35</v>
          </cell>
          <cell r="M84" t="str">
            <v>Ongoing</v>
          </cell>
        </row>
        <row r="85">
          <cell r="B85" t="str">
            <v>CHI-6</v>
          </cell>
          <cell r="C85" t="str">
            <v>Agno River Integrated Irrigation Project</v>
          </cell>
          <cell r="D85" t="str">
            <v>China</v>
          </cell>
          <cell r="E85" t="str">
            <v>NIA</v>
          </cell>
          <cell r="F85">
            <v>40126</v>
          </cell>
          <cell r="G85">
            <v>40210</v>
          </cell>
          <cell r="H85">
            <v>41639</v>
          </cell>
          <cell r="J85">
            <v>89.15</v>
          </cell>
          <cell r="K85">
            <v>0</v>
          </cell>
          <cell r="L85">
            <v>89.15</v>
          </cell>
          <cell r="M85" t="str">
            <v>Ongoing</v>
          </cell>
        </row>
        <row r="86">
          <cell r="B86" t="str">
            <v>BLA-04055</v>
          </cell>
          <cell r="C86" t="str">
            <v>NorthRail Project Phase 1 Section 1</v>
          </cell>
          <cell r="D86" t="str">
            <v>China</v>
          </cell>
          <cell r="E86" t="str">
            <v>NLRC</v>
          </cell>
          <cell r="F86">
            <v>38043</v>
          </cell>
          <cell r="G86">
            <v>38243</v>
          </cell>
          <cell r="H86">
            <v>40069</v>
          </cell>
          <cell r="I86">
            <v>41274</v>
          </cell>
          <cell r="J86">
            <v>400</v>
          </cell>
          <cell r="K86">
            <v>0</v>
          </cell>
          <cell r="L86">
            <v>400</v>
          </cell>
          <cell r="M86" t="str">
            <v>Ongoing</v>
          </cell>
        </row>
        <row r="87">
          <cell r="B87" t="str">
            <v>FRANCE-2</v>
          </cell>
          <cell r="C87" t="str">
            <v>Tulay ng Pangulo Para sa Kaunlarang Pang-agraryo Project</v>
          </cell>
          <cell r="D87" t="str">
            <v>FRANCE</v>
          </cell>
          <cell r="E87" t="str">
            <v>DAR</v>
          </cell>
          <cell r="F87">
            <v>39806</v>
          </cell>
          <cell r="G87">
            <v>39891</v>
          </cell>
          <cell r="H87">
            <v>41274</v>
          </cell>
          <cell r="J87">
            <v>313.27</v>
          </cell>
          <cell r="K87">
            <v>0</v>
          </cell>
          <cell r="L87">
            <v>313.27</v>
          </cell>
          <cell r="M87" t="str">
            <v>Ongoing</v>
          </cell>
        </row>
        <row r="88">
          <cell r="B88" t="str">
            <v>FRANCE-1</v>
          </cell>
          <cell r="C88" t="str">
            <v>Mega Bridges for Urban and Rural Development</v>
          </cell>
          <cell r="D88" t="str">
            <v>France</v>
          </cell>
          <cell r="E88" t="str">
            <v>DPWH</v>
          </cell>
          <cell r="F88">
            <v>39695</v>
          </cell>
          <cell r="G88">
            <v>39750</v>
          </cell>
          <cell r="H88">
            <v>41181</v>
          </cell>
          <cell r="J88">
            <v>203.35</v>
          </cell>
          <cell r="K88">
            <v>0</v>
          </cell>
          <cell r="L88">
            <v>203.35</v>
          </cell>
          <cell r="M88" t="str">
            <v>Ongoing</v>
          </cell>
        </row>
        <row r="89">
          <cell r="B89" t="str">
            <v>KfW-02</v>
          </cell>
          <cell r="C89" t="str">
            <v>Community Based Forest and Mangrove Management Project</v>
          </cell>
          <cell r="D89" t="str">
            <v>Germany</v>
          </cell>
          <cell r="E89" t="str">
            <v>LBP</v>
          </cell>
          <cell r="F89">
            <v>39806</v>
          </cell>
          <cell r="G89">
            <v>40190</v>
          </cell>
          <cell r="H89">
            <v>42382</v>
          </cell>
          <cell r="J89">
            <v>5.78</v>
          </cell>
          <cell r="K89">
            <v>0</v>
          </cell>
          <cell r="L89">
            <v>5.78</v>
          </cell>
          <cell r="M89" t="str">
            <v>Ongoing</v>
          </cell>
        </row>
        <row r="90">
          <cell r="B90" t="str">
            <v>A-200665109</v>
          </cell>
          <cell r="C90" t="str">
            <v>Health Sector Reform Project</v>
          </cell>
          <cell r="D90" t="str">
            <v>Germany</v>
          </cell>
          <cell r="E90" t="str">
            <v>DOH</v>
          </cell>
          <cell r="F90">
            <v>39436</v>
          </cell>
          <cell r="G90">
            <v>39626</v>
          </cell>
          <cell r="H90">
            <v>40908</v>
          </cell>
          <cell r="J90">
            <v>13.86</v>
          </cell>
          <cell r="K90">
            <v>0</v>
          </cell>
          <cell r="L90">
            <v>13.86</v>
          </cell>
          <cell r="M90" t="str">
            <v>Ongoing</v>
          </cell>
        </row>
        <row r="91">
          <cell r="B91" t="str">
            <v>A-200565887</v>
          </cell>
          <cell r="C91" t="str">
            <v>Local Government Units Investment Programme</v>
          </cell>
          <cell r="D91" t="str">
            <v>Germany</v>
          </cell>
          <cell r="E91" t="str">
            <v>LBP</v>
          </cell>
          <cell r="F91">
            <v>38706</v>
          </cell>
          <cell r="G91">
            <v>38965</v>
          </cell>
          <cell r="H91">
            <v>40542</v>
          </cell>
          <cell r="J91">
            <v>27.36</v>
          </cell>
          <cell r="K91">
            <v>0</v>
          </cell>
          <cell r="L91">
            <v>27.36</v>
          </cell>
          <cell r="M91" t="str">
            <v>Ongoing</v>
          </cell>
        </row>
        <row r="92">
          <cell r="B92" t="str">
            <v>AI-2001 65 951</v>
          </cell>
          <cell r="C92" t="str">
            <v>Credit Line for Energy Efficiency and Climate Protection in the Philippines (CLEECP)</v>
          </cell>
          <cell r="D92" t="str">
            <v>Germany</v>
          </cell>
          <cell r="E92" t="str">
            <v>LBP</v>
          </cell>
          <cell r="F92">
            <v>39806</v>
          </cell>
          <cell r="G92">
            <v>40140</v>
          </cell>
          <cell r="H92">
            <v>41274</v>
          </cell>
          <cell r="J92">
            <v>27.72</v>
          </cell>
          <cell r="K92">
            <v>0</v>
          </cell>
          <cell r="L92">
            <v>27.72</v>
          </cell>
          <cell r="M92" t="str">
            <v>Ongoing</v>
          </cell>
        </row>
        <row r="93">
          <cell r="B93" t="str">
            <v>749-PH</v>
          </cell>
          <cell r="C93" t="str">
            <v xml:space="preserve">Second Cordillera Highland Agricultural Resource Management Project </v>
          </cell>
          <cell r="D93" t="str">
            <v>IFAD</v>
          </cell>
          <cell r="E93" t="str">
            <v>DA</v>
          </cell>
          <cell r="F93">
            <v>39767</v>
          </cell>
          <cell r="G93">
            <v>39766</v>
          </cell>
          <cell r="H93">
            <v>42551</v>
          </cell>
          <cell r="J93">
            <v>26.6</v>
          </cell>
          <cell r="K93">
            <v>0</v>
          </cell>
          <cell r="L93">
            <v>26.6</v>
          </cell>
          <cell r="M93" t="str">
            <v>Ongoing</v>
          </cell>
        </row>
        <row r="94">
          <cell r="B94" t="str">
            <v>IFAD-661-PH</v>
          </cell>
          <cell r="C94" t="str">
            <v>Rural Micro-Enterprise Promotion Programme</v>
          </cell>
          <cell r="D94" t="str">
            <v>IFAD</v>
          </cell>
          <cell r="E94" t="str">
            <v>DTI</v>
          </cell>
          <cell r="F94">
            <v>38667</v>
          </cell>
          <cell r="G94">
            <v>39021</v>
          </cell>
          <cell r="H94">
            <v>41820</v>
          </cell>
          <cell r="J94">
            <v>18.64</v>
          </cell>
          <cell r="K94">
            <v>0</v>
          </cell>
          <cell r="L94">
            <v>18.64</v>
          </cell>
          <cell r="M94" t="str">
            <v>Ongoing</v>
          </cell>
        </row>
        <row r="95">
          <cell r="B95" t="str">
            <v>PHL-5</v>
          </cell>
          <cell r="C95" t="str">
            <v>Laguindingan Airport Development Project</v>
          </cell>
          <cell r="D95" t="str">
            <v>Korea</v>
          </cell>
          <cell r="E95" t="str">
            <v>DOTC</v>
          </cell>
          <cell r="F95">
            <v>35850</v>
          </cell>
          <cell r="G95">
            <v>35965</v>
          </cell>
          <cell r="H95">
            <v>37426</v>
          </cell>
          <cell r="I95">
            <v>41088</v>
          </cell>
          <cell r="J95">
            <v>92.2</v>
          </cell>
          <cell r="K95">
            <v>0</v>
          </cell>
          <cell r="L95">
            <v>92.2</v>
          </cell>
          <cell r="M95" t="str">
            <v>Ongoing</v>
          </cell>
        </row>
        <row r="96">
          <cell r="B96" t="str">
            <v>PHL-10</v>
          </cell>
          <cell r="C96" t="str">
            <v>Gapan-San Fernando-Olongapo Road Project, Phase II</v>
          </cell>
          <cell r="D96" t="str">
            <v>Korea</v>
          </cell>
          <cell r="E96" t="str">
            <v>DPWH</v>
          </cell>
          <cell r="F96">
            <v>40007</v>
          </cell>
          <cell r="G96">
            <v>40106</v>
          </cell>
          <cell r="H96">
            <v>41810</v>
          </cell>
          <cell r="J96">
            <v>28.35</v>
          </cell>
          <cell r="K96">
            <v>0</v>
          </cell>
          <cell r="L96">
            <v>28.35</v>
          </cell>
          <cell r="M96" t="str">
            <v>Ongoing</v>
          </cell>
        </row>
        <row r="97">
          <cell r="B97" t="str">
            <v>PHL-8</v>
          </cell>
          <cell r="C97" t="str">
            <v>Widening of Gapan-San Fernando-Olongapo</v>
          </cell>
          <cell r="D97" t="str">
            <v>Korea</v>
          </cell>
          <cell r="E97" t="str">
            <v>DPWH</v>
          </cell>
          <cell r="F97">
            <v>38588</v>
          </cell>
          <cell r="G97">
            <v>38803</v>
          </cell>
          <cell r="H97">
            <v>40995</v>
          </cell>
          <cell r="J97">
            <v>22.3</v>
          </cell>
          <cell r="K97">
            <v>0</v>
          </cell>
          <cell r="L97">
            <v>22.3</v>
          </cell>
          <cell r="M97" t="str">
            <v>Ongoing</v>
          </cell>
        </row>
        <row r="98">
          <cell r="B98" t="str">
            <v>PHL-9</v>
          </cell>
          <cell r="C98" t="str">
            <v>Bacolod-Silay Airport Access Road Project</v>
          </cell>
          <cell r="D98" t="str">
            <v>Korea</v>
          </cell>
          <cell r="E98" t="str">
            <v>DPWH</v>
          </cell>
          <cell r="F98">
            <v>40007</v>
          </cell>
          <cell r="G98">
            <v>40106</v>
          </cell>
          <cell r="H98">
            <v>41445</v>
          </cell>
          <cell r="J98">
            <v>13.06</v>
          </cell>
          <cell r="K98">
            <v>0</v>
          </cell>
          <cell r="L98">
            <v>13.06</v>
          </cell>
          <cell r="M98" t="str">
            <v>Ongoing</v>
          </cell>
        </row>
        <row r="99">
          <cell r="B99" t="str">
            <v>PHL-7</v>
          </cell>
          <cell r="C99" t="str">
            <v>Northrail-Southrail Linkage Project</v>
          </cell>
          <cell r="D99" t="str">
            <v>Korea</v>
          </cell>
          <cell r="E99" t="str">
            <v>PNR</v>
          </cell>
          <cell r="F99">
            <v>38114</v>
          </cell>
          <cell r="G99">
            <v>38427</v>
          </cell>
          <cell r="H99">
            <v>39157</v>
          </cell>
          <cell r="I99">
            <v>40541</v>
          </cell>
          <cell r="J99">
            <v>50.42</v>
          </cell>
          <cell r="K99">
            <v>0</v>
          </cell>
          <cell r="L99">
            <v>50.42</v>
          </cell>
          <cell r="M99" t="str">
            <v>Ongoing</v>
          </cell>
        </row>
        <row r="100">
          <cell r="B100" t="str">
            <v>PH20030908</v>
          </cell>
          <cell r="C100" t="str">
            <v>Development of Sub-specialty Capabilities for Heart-Lung-Kidney Diseases in Selected Regional Hospitals</v>
          </cell>
          <cell r="D100" t="str">
            <v>Netherlands</v>
          </cell>
          <cell r="E100" t="str">
            <v>DOH</v>
          </cell>
          <cell r="F100">
            <v>38372</v>
          </cell>
          <cell r="G100">
            <v>38467</v>
          </cell>
          <cell r="H100">
            <v>40537</v>
          </cell>
          <cell r="J100">
            <v>20.149999999999999</v>
          </cell>
          <cell r="K100">
            <v>0</v>
          </cell>
          <cell r="L100">
            <v>20.149999999999999</v>
          </cell>
          <cell r="M100" t="str">
            <v>Ongoing</v>
          </cell>
        </row>
        <row r="101">
          <cell r="B101" t="str">
            <v>1224P</v>
          </cell>
          <cell r="C101" t="str">
            <v>Second Cordillera Highland Agricultural Resource Management Project</v>
          </cell>
          <cell r="D101" t="str">
            <v>OPEC</v>
          </cell>
          <cell r="E101" t="str">
            <v>DA</v>
          </cell>
          <cell r="F101">
            <v>39799</v>
          </cell>
          <cell r="G101">
            <v>39848</v>
          </cell>
          <cell r="H101">
            <v>41486</v>
          </cell>
          <cell r="J101">
            <v>10</v>
          </cell>
          <cell r="K101">
            <v>0</v>
          </cell>
          <cell r="L101">
            <v>10</v>
          </cell>
          <cell r="M101" t="str">
            <v>Ongoing</v>
          </cell>
        </row>
        <row r="102">
          <cell r="B102" t="str">
            <v>1225P</v>
          </cell>
          <cell r="C102" t="str">
            <v>Agrarian Reform Communities Project II</v>
          </cell>
          <cell r="D102" t="str">
            <v>OPEC</v>
          </cell>
          <cell r="E102" t="str">
            <v>DAR</v>
          </cell>
          <cell r="F102">
            <v>39799</v>
          </cell>
          <cell r="G102">
            <v>39876</v>
          </cell>
          <cell r="H102">
            <v>41639</v>
          </cell>
          <cell r="J102">
            <v>30</v>
          </cell>
          <cell r="K102">
            <v>0</v>
          </cell>
          <cell r="L102">
            <v>30</v>
          </cell>
          <cell r="M102" t="str">
            <v>Ongoing</v>
          </cell>
        </row>
        <row r="103">
          <cell r="B103" t="str">
            <v>SAUDI-1/433</v>
          </cell>
          <cell r="C103" t="str">
            <v>Mindanao Roads Improvement Project</v>
          </cell>
          <cell r="D103" t="str">
            <v>Saudi Arabia</v>
          </cell>
          <cell r="E103" t="str">
            <v>DPWH</v>
          </cell>
          <cell r="F103">
            <v>38646</v>
          </cell>
          <cell r="G103">
            <v>38809</v>
          </cell>
          <cell r="H103">
            <v>40178</v>
          </cell>
          <cell r="I103">
            <v>41274</v>
          </cell>
          <cell r="J103">
            <v>20</v>
          </cell>
          <cell r="K103">
            <v>0</v>
          </cell>
          <cell r="L103">
            <v>20</v>
          </cell>
          <cell r="M103" t="str">
            <v>Ongoing</v>
          </cell>
        </row>
        <row r="104">
          <cell r="B104" t="str">
            <v>SIDA-01</v>
          </cell>
          <cell r="C104" t="str">
            <v>Credit Facility for the Environmental Management Project</v>
          </cell>
          <cell r="D104" t="str">
            <v>SIDA</v>
          </cell>
          <cell r="E104" t="str">
            <v>DBP</v>
          </cell>
          <cell r="F104">
            <v>38567</v>
          </cell>
          <cell r="G104">
            <v>38646</v>
          </cell>
          <cell r="H104">
            <v>39663</v>
          </cell>
          <cell r="I104">
            <v>40758</v>
          </cell>
          <cell r="J104">
            <v>10</v>
          </cell>
          <cell r="K104">
            <v>0</v>
          </cell>
          <cell r="L104">
            <v>10</v>
          </cell>
          <cell r="M104" t="str">
            <v>Ongoing</v>
          </cell>
        </row>
        <row r="105">
          <cell r="B105" t="str">
            <v>Spain-8</v>
          </cell>
          <cell r="C105" t="str">
            <v>Bridge Construction/Replacement Project</v>
          </cell>
          <cell r="D105" t="str">
            <v>Spain</v>
          </cell>
          <cell r="E105" t="str">
            <v>DPWH</v>
          </cell>
          <cell r="F105">
            <v>40123</v>
          </cell>
          <cell r="G105">
            <v>40219</v>
          </cell>
          <cell r="H105">
            <v>41435</v>
          </cell>
          <cell r="J105">
            <v>47.63</v>
          </cell>
          <cell r="K105">
            <v>0</v>
          </cell>
          <cell r="L105">
            <v>47.63</v>
          </cell>
          <cell r="M105" t="str">
            <v>Ongoing</v>
          </cell>
        </row>
        <row r="106">
          <cell r="B106" t="str">
            <v>UK-4</v>
          </cell>
          <cell r="C106" t="str">
            <v>Tulay ng Pangulo sa Kaunlaran</v>
          </cell>
          <cell r="D106" t="str">
            <v>UK</v>
          </cell>
          <cell r="E106" t="str">
            <v>DPWH</v>
          </cell>
          <cell r="F106">
            <v>38567</v>
          </cell>
          <cell r="G106">
            <v>38624</v>
          </cell>
          <cell r="H106">
            <v>40406</v>
          </cell>
          <cell r="J106">
            <v>212.8</v>
          </cell>
          <cell r="K106">
            <v>0</v>
          </cell>
          <cell r="L106">
            <v>212.8</v>
          </cell>
          <cell r="M106" t="str">
            <v>Ongoing</v>
          </cell>
        </row>
        <row r="107">
          <cell r="B107" t="str">
            <v>UK-5</v>
          </cell>
          <cell r="C107" t="str">
            <v>Tulay ng Pangulo Para sa Magsasaka Project</v>
          </cell>
          <cell r="D107" t="str">
            <v>UK</v>
          </cell>
          <cell r="E107" t="str">
            <v>DPWH</v>
          </cell>
          <cell r="F107">
            <v>38961</v>
          </cell>
          <cell r="G107">
            <v>39057</v>
          </cell>
          <cell r="H107">
            <v>40831</v>
          </cell>
          <cell r="I107">
            <v>40878</v>
          </cell>
          <cell r="J107">
            <v>188.68</v>
          </cell>
          <cell r="K107">
            <v>0</v>
          </cell>
          <cell r="L107">
            <v>188.68</v>
          </cell>
          <cell r="M107" t="str">
            <v>Ongoing</v>
          </cell>
        </row>
        <row r="108">
          <cell r="L108">
            <v>0</v>
          </cell>
        </row>
        <row r="109">
          <cell r="J109">
            <v>2020.73</v>
          </cell>
          <cell r="K109">
            <v>1.95</v>
          </cell>
          <cell r="L109">
            <v>2018.78</v>
          </cell>
        </row>
        <row r="110">
          <cell r="J110">
            <v>1026</v>
          </cell>
          <cell r="K110">
            <v>0</v>
          </cell>
          <cell r="L110">
            <v>1026</v>
          </cell>
        </row>
        <row r="111">
          <cell r="J111">
            <v>250</v>
          </cell>
          <cell r="K111">
            <v>0</v>
          </cell>
          <cell r="L111">
            <v>250</v>
          </cell>
        </row>
        <row r="112">
          <cell r="B112" t="str">
            <v>PH-79130</v>
          </cell>
          <cell r="C112" t="str">
            <v>Philippines: Food Crisis Response Development Policy Operation Supplemental Support for Post-Typhoon Recovery</v>
          </cell>
          <cell r="D112" t="str">
            <v>WB</v>
          </cell>
          <cell r="E112" t="str">
            <v>DOF</v>
          </cell>
          <cell r="F112">
            <v>40357</v>
          </cell>
          <cell r="H112">
            <v>40543</v>
          </cell>
          <cell r="J112">
            <v>250</v>
          </cell>
          <cell r="K112">
            <v>0</v>
          </cell>
          <cell r="L112">
            <v>250</v>
          </cell>
          <cell r="M112" t="str">
            <v>Newly Effective</v>
          </cell>
        </row>
        <row r="113">
          <cell r="J113">
            <v>776</v>
          </cell>
          <cell r="K113">
            <v>0</v>
          </cell>
          <cell r="L113">
            <v>776</v>
          </cell>
        </row>
        <row r="114">
          <cell r="B114" t="str">
            <v>PH-7431</v>
          </cell>
          <cell r="C114" t="str">
            <v>National Program Support for Tax Administration</v>
          </cell>
          <cell r="D114" t="str">
            <v>WB</v>
          </cell>
          <cell r="E114" t="str">
            <v>BIR</v>
          </cell>
          <cell r="F114">
            <v>39171</v>
          </cell>
          <cell r="G114">
            <v>39258</v>
          </cell>
          <cell r="H114">
            <v>40908</v>
          </cell>
          <cell r="J114">
            <v>11</v>
          </cell>
          <cell r="K114">
            <v>0</v>
          </cell>
          <cell r="L114">
            <v>11</v>
          </cell>
          <cell r="M114" t="str">
            <v>Ongoing</v>
          </cell>
        </row>
        <row r="115">
          <cell r="B115" t="str">
            <v>PH-7470</v>
          </cell>
          <cell r="C115" t="str">
            <v>National Program Support for Environment and Natural Resources Management Project</v>
          </cell>
          <cell r="D115" t="str">
            <v>WB</v>
          </cell>
          <cell r="E115" t="str">
            <v>DENR</v>
          </cell>
          <cell r="F115">
            <v>39323</v>
          </cell>
          <cell r="G115">
            <v>39413</v>
          </cell>
          <cell r="H115">
            <v>41274</v>
          </cell>
          <cell r="J115">
            <v>50</v>
          </cell>
          <cell r="K115">
            <v>0</v>
          </cell>
          <cell r="L115">
            <v>50</v>
          </cell>
          <cell r="M115" t="str">
            <v>Ongoing</v>
          </cell>
        </row>
        <row r="116">
          <cell r="B116" t="str">
            <v>PH-7393</v>
          </cell>
          <cell r="C116" t="str">
            <v>National Support for Basic Education</v>
          </cell>
          <cell r="D116" t="str">
            <v>WB</v>
          </cell>
          <cell r="E116" t="str">
            <v>DepEd</v>
          </cell>
          <cell r="F116">
            <v>38993</v>
          </cell>
          <cell r="G116">
            <v>39083</v>
          </cell>
          <cell r="H116">
            <v>40908</v>
          </cell>
          <cell r="J116">
            <v>200</v>
          </cell>
          <cell r="K116">
            <v>0</v>
          </cell>
          <cell r="L116">
            <v>200</v>
          </cell>
          <cell r="M116" t="str">
            <v>Ongoing</v>
          </cell>
        </row>
        <row r="117">
          <cell r="B117" t="str">
            <v>PH-7395</v>
          </cell>
          <cell r="C117" t="str">
            <v>National Sector Support for Health Reform</v>
          </cell>
          <cell r="D117" t="str">
            <v>WB</v>
          </cell>
          <cell r="E117" t="str">
            <v>DOH</v>
          </cell>
          <cell r="F117">
            <v>38993</v>
          </cell>
          <cell r="G117">
            <v>39168</v>
          </cell>
          <cell r="H117">
            <v>40724</v>
          </cell>
          <cell r="J117">
            <v>110</v>
          </cell>
          <cell r="K117">
            <v>0</v>
          </cell>
          <cell r="L117">
            <v>110</v>
          </cell>
          <cell r="M117" t="str">
            <v>Ongoing</v>
          </cell>
        </row>
        <row r="118">
          <cell r="B118" t="str">
            <v>PH-7805</v>
          </cell>
          <cell r="C118" t="str">
            <v>Social Welfare and Development Reform</v>
          </cell>
          <cell r="D118" t="str">
            <v>WB</v>
          </cell>
          <cell r="E118" t="str">
            <v>DSWD</v>
          </cell>
          <cell r="F118">
            <v>40185</v>
          </cell>
          <cell r="G118">
            <v>40228</v>
          </cell>
          <cell r="H118">
            <v>41820</v>
          </cell>
          <cell r="J118">
            <v>405</v>
          </cell>
          <cell r="K118">
            <v>0</v>
          </cell>
          <cell r="L118">
            <v>405</v>
          </cell>
          <cell r="M118" t="str">
            <v>Ongoing</v>
          </cell>
        </row>
        <row r="120">
          <cell r="J120">
            <v>994.73</v>
          </cell>
          <cell r="K120">
            <v>1.95</v>
          </cell>
          <cell r="L120">
            <v>992.78</v>
          </cell>
        </row>
        <row r="121">
          <cell r="J121">
            <v>33.6</v>
          </cell>
          <cell r="K121">
            <v>1.95</v>
          </cell>
          <cell r="L121">
            <v>31.650000000000002</v>
          </cell>
        </row>
        <row r="122">
          <cell r="B122" t="str">
            <v>PH-7153</v>
          </cell>
          <cell r="C122" t="str">
            <v>ARMM Social Fund for Peace and Development</v>
          </cell>
          <cell r="D122" t="str">
            <v>WB</v>
          </cell>
          <cell r="E122" t="str">
            <v>ASFPD-FMO</v>
          </cell>
          <cell r="F122">
            <v>37641</v>
          </cell>
          <cell r="G122">
            <v>37760</v>
          </cell>
          <cell r="H122">
            <v>39629</v>
          </cell>
          <cell r="I122">
            <v>40329</v>
          </cell>
          <cell r="J122">
            <v>33.6</v>
          </cell>
          <cell r="K122">
            <v>1.95</v>
          </cell>
          <cell r="L122">
            <v>31.650000000000002</v>
          </cell>
          <cell r="M122" t="str">
            <v>Closed</v>
          </cell>
        </row>
        <row r="123">
          <cell r="J123">
            <v>59.12</v>
          </cell>
          <cell r="K123">
            <v>0</v>
          </cell>
          <cell r="L123">
            <v>59.12</v>
          </cell>
        </row>
        <row r="124">
          <cell r="B124" t="str">
            <v>PH-7959</v>
          </cell>
          <cell r="C124" t="str">
            <v>KALAHI-CIDSS Project (Additional Financing)</v>
          </cell>
          <cell r="D124" t="str">
            <v>WB</v>
          </cell>
          <cell r="E124" t="str">
            <v>DSWD</v>
          </cell>
          <cell r="F124">
            <v>40515</v>
          </cell>
          <cell r="G124">
            <v>40598</v>
          </cell>
          <cell r="H124">
            <v>41773</v>
          </cell>
          <cell r="J124">
            <v>59.12</v>
          </cell>
          <cell r="K124">
            <v>0</v>
          </cell>
          <cell r="L124">
            <v>59.12</v>
          </cell>
          <cell r="M124" t="str">
            <v>Newly Signed</v>
          </cell>
        </row>
        <row r="125">
          <cell r="J125">
            <v>30</v>
          </cell>
          <cell r="K125">
            <v>0</v>
          </cell>
          <cell r="L125">
            <v>30</v>
          </cell>
        </row>
        <row r="126">
          <cell r="B126" t="str">
            <v>PH-79120</v>
          </cell>
          <cell r="C126" t="str">
            <v>ARMM Social Fund (Additional Financing)</v>
          </cell>
          <cell r="D126" t="str">
            <v>WB</v>
          </cell>
          <cell r="E126" t="str">
            <v>ASFPD-FMO</v>
          </cell>
          <cell r="F126">
            <v>40323</v>
          </cell>
          <cell r="G126">
            <v>40487</v>
          </cell>
          <cell r="H126">
            <v>41425</v>
          </cell>
          <cell r="J126">
            <v>30</v>
          </cell>
          <cell r="K126">
            <v>0</v>
          </cell>
          <cell r="L126">
            <v>30</v>
          </cell>
          <cell r="M126" t="str">
            <v>Newly Effective</v>
          </cell>
        </row>
        <row r="127">
          <cell r="J127">
            <v>872.01</v>
          </cell>
          <cell r="K127">
            <v>0</v>
          </cell>
          <cell r="L127">
            <v>872.01</v>
          </cell>
        </row>
        <row r="128">
          <cell r="B128" t="str">
            <v>PH-7440</v>
          </cell>
          <cell r="C128" t="str">
            <v>Mindanao Rural Development Project-Phase 2</v>
          </cell>
          <cell r="D128" t="str">
            <v>WB</v>
          </cell>
          <cell r="E128" t="str">
            <v>DA</v>
          </cell>
          <cell r="F128">
            <v>39205</v>
          </cell>
          <cell r="G128">
            <v>39266</v>
          </cell>
          <cell r="H128">
            <v>41274</v>
          </cell>
          <cell r="J128">
            <v>83.75</v>
          </cell>
          <cell r="K128">
            <v>0</v>
          </cell>
          <cell r="L128">
            <v>83.75</v>
          </cell>
          <cell r="M128" t="str">
            <v>Ongoing</v>
          </cell>
        </row>
        <row r="129">
          <cell r="B129" t="str">
            <v>PH-7152</v>
          </cell>
          <cell r="C129" t="str">
            <v>Agrarian Reform Communities Development Project II</v>
          </cell>
          <cell r="D129" t="str">
            <v>WB</v>
          </cell>
          <cell r="E129" t="str">
            <v>DAR</v>
          </cell>
          <cell r="F129">
            <v>37643</v>
          </cell>
          <cell r="G129">
            <v>37776</v>
          </cell>
          <cell r="H129">
            <v>39447</v>
          </cell>
          <cell r="I129">
            <v>40359</v>
          </cell>
          <cell r="J129">
            <v>50</v>
          </cell>
          <cell r="K129">
            <v>0</v>
          </cell>
          <cell r="L129">
            <v>50</v>
          </cell>
          <cell r="M129" t="str">
            <v>Ongoing</v>
          </cell>
        </row>
        <row r="130">
          <cell r="B130" t="str">
            <v>PH-76890</v>
          </cell>
          <cell r="C130" t="str">
            <v>Agrarian Reform Communities Development Project II (Additional Financing)</v>
          </cell>
          <cell r="D130" t="str">
            <v>WB</v>
          </cell>
          <cell r="E130" t="str">
            <v>DAR</v>
          </cell>
          <cell r="F130">
            <v>39945</v>
          </cell>
          <cell r="G130">
            <v>40025</v>
          </cell>
          <cell r="H130">
            <v>40359</v>
          </cell>
          <cell r="I130">
            <v>40543</v>
          </cell>
          <cell r="J130">
            <v>10</v>
          </cell>
          <cell r="K130">
            <v>0</v>
          </cell>
          <cell r="L130">
            <v>10</v>
          </cell>
          <cell r="M130" t="str">
            <v>Ongoing</v>
          </cell>
        </row>
        <row r="131">
          <cell r="B131" t="str">
            <v>PH-76730</v>
          </cell>
          <cell r="C131" t="str">
            <v>Rural Power Project (Additional Financing)</v>
          </cell>
          <cell r="D131" t="str">
            <v>WB</v>
          </cell>
          <cell r="E131" t="str">
            <v>DBP</v>
          </cell>
          <cell r="F131">
            <v>39958</v>
          </cell>
          <cell r="G131">
            <v>40081</v>
          </cell>
          <cell r="H131">
            <v>41274</v>
          </cell>
          <cell r="J131">
            <v>40</v>
          </cell>
          <cell r="K131">
            <v>0</v>
          </cell>
          <cell r="L131">
            <v>40</v>
          </cell>
          <cell r="M131" t="str">
            <v>Ongoing</v>
          </cell>
        </row>
        <row r="132">
          <cell r="B132" t="str">
            <v>PH-7298</v>
          </cell>
          <cell r="C132" t="str">
            <v>Land Administration and Management Project Phase II</v>
          </cell>
          <cell r="D132" t="str">
            <v>WB</v>
          </cell>
          <cell r="E132" t="str">
            <v>DENR</v>
          </cell>
          <cell r="F132">
            <v>38533</v>
          </cell>
          <cell r="G132">
            <v>38636</v>
          </cell>
          <cell r="H132">
            <v>40633</v>
          </cell>
          <cell r="I132">
            <v>40998</v>
          </cell>
          <cell r="J132">
            <v>19</v>
          </cell>
          <cell r="K132">
            <v>0</v>
          </cell>
          <cell r="L132">
            <v>19</v>
          </cell>
          <cell r="M132" t="str">
            <v>Ongoing</v>
          </cell>
        </row>
        <row r="133">
          <cell r="B133" t="str">
            <v>PH-7290</v>
          </cell>
          <cell r="C133" t="str">
            <v>Second Women's Health and Safe Motherhood Project</v>
          </cell>
          <cell r="D133" t="str">
            <v>WB</v>
          </cell>
          <cell r="E133" t="str">
            <v>DOH</v>
          </cell>
          <cell r="F133">
            <v>38533</v>
          </cell>
          <cell r="G133">
            <v>38714</v>
          </cell>
          <cell r="H133">
            <v>41090</v>
          </cell>
          <cell r="J133">
            <v>16</v>
          </cell>
          <cell r="K133">
            <v>0</v>
          </cell>
          <cell r="L133">
            <v>16</v>
          </cell>
          <cell r="M133" t="str">
            <v>Ongoing</v>
          </cell>
        </row>
        <row r="134">
          <cell r="B134" t="str">
            <v>PH-7058</v>
          </cell>
          <cell r="C134" t="str">
            <v>Metro Manila Urban Transport Integration Project</v>
          </cell>
          <cell r="D134" t="str">
            <v>WB</v>
          </cell>
          <cell r="E134" t="str">
            <v>DPWH</v>
          </cell>
          <cell r="F134">
            <v>37111</v>
          </cell>
          <cell r="G134">
            <v>37231</v>
          </cell>
          <cell r="H134">
            <v>39172</v>
          </cell>
          <cell r="I134">
            <v>40268</v>
          </cell>
          <cell r="J134">
            <v>60</v>
          </cell>
          <cell r="K134">
            <v>0</v>
          </cell>
          <cell r="L134">
            <v>60</v>
          </cell>
          <cell r="M134" t="str">
            <v>Ongoing</v>
          </cell>
        </row>
        <row r="135">
          <cell r="B135" t="str">
            <v>PH-75520</v>
          </cell>
          <cell r="C135" t="str">
            <v>National Road Improvement Management Project Phase II</v>
          </cell>
          <cell r="D135" t="str">
            <v>WB</v>
          </cell>
          <cell r="E135" t="str">
            <v>DPWH</v>
          </cell>
          <cell r="F135">
            <v>39745</v>
          </cell>
          <cell r="G135">
            <v>39919</v>
          </cell>
          <cell r="H135">
            <v>41274</v>
          </cell>
          <cell r="J135">
            <v>232</v>
          </cell>
          <cell r="K135">
            <v>0</v>
          </cell>
          <cell r="L135">
            <v>232</v>
          </cell>
          <cell r="M135" t="str">
            <v>Ongoing</v>
          </cell>
        </row>
        <row r="136">
          <cell r="B136" t="str">
            <v>PH-7147</v>
          </cell>
          <cell r="C136" t="str">
            <v>KALAHI-CIDSS Project</v>
          </cell>
          <cell r="D136" t="str">
            <v>WB</v>
          </cell>
          <cell r="E136" t="str">
            <v>DSWD</v>
          </cell>
          <cell r="F136">
            <v>37531</v>
          </cell>
          <cell r="G136">
            <v>37606</v>
          </cell>
          <cell r="H136">
            <v>39994</v>
          </cell>
          <cell r="I136">
            <v>40694</v>
          </cell>
          <cell r="J136">
            <v>100</v>
          </cell>
          <cell r="K136">
            <v>0</v>
          </cell>
          <cell r="L136">
            <v>100</v>
          </cell>
          <cell r="M136" t="str">
            <v>Ongoing</v>
          </cell>
        </row>
        <row r="137">
          <cell r="B137" t="str">
            <v>PH-4833</v>
          </cell>
          <cell r="C137" t="str">
            <v>Support for Strategic Local Development and Investment Project</v>
          </cell>
          <cell r="D137" t="str">
            <v>WB</v>
          </cell>
          <cell r="E137" t="str">
            <v>LBP</v>
          </cell>
          <cell r="F137">
            <v>38993</v>
          </cell>
          <cell r="G137">
            <v>39141</v>
          </cell>
          <cell r="H137">
            <v>41090</v>
          </cell>
          <cell r="J137">
            <v>100</v>
          </cell>
          <cell r="K137">
            <v>0</v>
          </cell>
          <cell r="L137">
            <v>100</v>
          </cell>
          <cell r="M137" t="str">
            <v>Ongoing</v>
          </cell>
        </row>
        <row r="138">
          <cell r="B138" t="str">
            <v>PH-7311</v>
          </cell>
          <cell r="C138" t="str">
            <v>Manila Third Sewerage Project</v>
          </cell>
          <cell r="D138" t="str">
            <v>WB</v>
          </cell>
          <cell r="E138" t="str">
            <v>LBP</v>
          </cell>
          <cell r="F138">
            <v>38555</v>
          </cell>
          <cell r="G138">
            <v>38782</v>
          </cell>
          <cell r="H138">
            <v>40359</v>
          </cell>
          <cell r="I138">
            <v>41090</v>
          </cell>
          <cell r="J138">
            <v>64</v>
          </cell>
          <cell r="K138">
            <v>0</v>
          </cell>
          <cell r="L138">
            <v>64</v>
          </cell>
          <cell r="M138" t="str">
            <v>Ongoing</v>
          </cell>
        </row>
        <row r="139">
          <cell r="B139" t="str">
            <v>PH-7205</v>
          </cell>
          <cell r="C139" t="str">
            <v>Laguna De Bay Institutional Strengthening and Community Participation Project</v>
          </cell>
          <cell r="D139" t="str">
            <v>WB</v>
          </cell>
          <cell r="E139" t="str">
            <v>LLDA</v>
          </cell>
          <cell r="F139">
            <v>38012</v>
          </cell>
          <cell r="G139">
            <v>38079</v>
          </cell>
          <cell r="H139">
            <v>39844</v>
          </cell>
          <cell r="I139">
            <v>40574</v>
          </cell>
          <cell r="J139">
            <v>5</v>
          </cell>
          <cell r="K139">
            <v>0</v>
          </cell>
          <cell r="L139">
            <v>5</v>
          </cell>
          <cell r="M139" t="str">
            <v>Ongoing</v>
          </cell>
        </row>
        <row r="140">
          <cell r="B140" t="str">
            <v>PH-7709</v>
          </cell>
          <cell r="C140" t="str">
            <v>Participatory Irrigation Development Project</v>
          </cell>
          <cell r="D140" t="str">
            <v>WB</v>
          </cell>
          <cell r="E140" t="str">
            <v>NIA</v>
          </cell>
          <cell r="F140">
            <v>40032</v>
          </cell>
          <cell r="G140">
            <v>40120</v>
          </cell>
          <cell r="H140">
            <v>42094</v>
          </cell>
          <cell r="J140">
            <v>70.36</v>
          </cell>
          <cell r="K140">
            <v>0</v>
          </cell>
          <cell r="L140">
            <v>70.36</v>
          </cell>
          <cell r="M140" t="str">
            <v>Ongoing</v>
          </cell>
        </row>
        <row r="141">
          <cell r="B141" t="str">
            <v>PH-7191</v>
          </cell>
          <cell r="C141" t="str">
            <v>Judicial Reform Support Project</v>
          </cell>
          <cell r="D141" t="str">
            <v>WB</v>
          </cell>
          <cell r="E141" t="str">
            <v>SC</v>
          </cell>
          <cell r="F141">
            <v>37896</v>
          </cell>
          <cell r="G141">
            <v>37959</v>
          </cell>
          <cell r="H141">
            <v>40178</v>
          </cell>
          <cell r="I141">
            <v>40724</v>
          </cell>
          <cell r="J141">
            <v>21.9</v>
          </cell>
          <cell r="K141">
            <v>0</v>
          </cell>
          <cell r="L141">
            <v>21.9</v>
          </cell>
          <cell r="M141" t="str">
            <v>Ongoing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X89"/>
  <sheetViews>
    <sheetView showGridLines="0" tabSelected="1" zoomScale="90" zoomScaleNormal="90" zoomScaleSheetLayoutView="100" workbookViewId="0">
      <pane ySplit="6" topLeftCell="A7" activePane="bottomLeft" state="frozen"/>
      <selection activeCell="L14" sqref="L14"/>
      <selection pane="bottomLeft" activeCell="R1" sqref="R1"/>
    </sheetView>
  </sheetViews>
  <sheetFormatPr defaultRowHeight="13.5"/>
  <cols>
    <col min="1" max="1" width="0.85546875" style="1" customWidth="1"/>
    <col min="2" max="2" width="11.28515625" style="2" customWidth="1"/>
    <col min="3" max="3" width="38.85546875" style="6" customWidth="1"/>
    <col min="4" max="4" width="9.7109375" style="4" customWidth="1"/>
    <col min="5" max="5" width="8.28515625" style="9" customWidth="1"/>
    <col min="6" max="7" width="14" style="1" hidden="1" customWidth="1"/>
    <col min="8" max="8" width="9.85546875" style="8" customWidth="1"/>
    <col min="9" max="9" width="12.42578125" style="1" hidden="1" customWidth="1"/>
    <col min="10" max="10" width="13.28515625" style="1" hidden="1" customWidth="1"/>
    <col min="11" max="12" width="13.28515625" style="7" hidden="1" customWidth="1"/>
    <col min="13" max="13" width="8.140625" style="6" customWidth="1"/>
    <col min="14" max="14" width="9" style="5" customWidth="1"/>
    <col min="15" max="15" width="9.5703125" style="5" customWidth="1"/>
    <col min="16" max="16" width="10.28515625" style="5" customWidth="1"/>
    <col min="17" max="17" width="13.42578125" style="4" customWidth="1"/>
    <col min="18" max="18" width="13.42578125" style="3" customWidth="1"/>
    <col min="19" max="19" width="10" style="3" customWidth="1"/>
    <col min="20" max="20" width="20" style="2" customWidth="1"/>
    <col min="21" max="16384" width="9.140625" style="1"/>
  </cols>
  <sheetData>
    <row r="1" spans="1:24">
      <c r="C1" s="1"/>
      <c r="D1" s="3"/>
      <c r="E1" s="161"/>
      <c r="H1" s="161"/>
      <c r="M1" s="1"/>
      <c r="N1" s="1"/>
      <c r="O1" s="1"/>
      <c r="P1" s="1"/>
      <c r="Q1" s="3"/>
      <c r="R1" s="3" t="s">
        <v>246</v>
      </c>
      <c r="S1" s="160"/>
    </row>
    <row r="2" spans="1:24">
      <c r="A2" s="159" t="s">
        <v>245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8"/>
      <c r="T2" s="157"/>
    </row>
    <row r="3" spans="1:24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8"/>
      <c r="T3" s="157"/>
    </row>
    <row r="4" spans="1:24" ht="8.25" customHeigh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5"/>
      <c r="T4" s="154"/>
    </row>
    <row r="5" spans="1:24" ht="13.5" customHeight="1">
      <c r="A5" s="149" t="s">
        <v>244</v>
      </c>
      <c r="B5" s="149"/>
      <c r="C5" s="144" t="s">
        <v>243</v>
      </c>
      <c r="D5" s="145" t="s">
        <v>242</v>
      </c>
      <c r="E5" s="148" t="s">
        <v>241</v>
      </c>
      <c r="F5" s="147" t="s">
        <v>240</v>
      </c>
      <c r="G5" s="146" t="s">
        <v>239</v>
      </c>
      <c r="H5" s="144" t="s">
        <v>238</v>
      </c>
      <c r="I5" s="145" t="s">
        <v>237</v>
      </c>
      <c r="J5" s="144" t="s">
        <v>236</v>
      </c>
      <c r="K5" s="143"/>
      <c r="L5" s="142"/>
      <c r="M5" s="153" t="s">
        <v>235</v>
      </c>
      <c r="N5" s="152"/>
      <c r="O5" s="152"/>
      <c r="P5" s="152"/>
      <c r="Q5" s="152"/>
      <c r="R5" s="145"/>
      <c r="S5" s="151"/>
      <c r="T5" s="150" t="s">
        <v>234</v>
      </c>
    </row>
    <row r="6" spans="1:24" ht="38.25">
      <c r="A6" s="149"/>
      <c r="B6" s="149"/>
      <c r="C6" s="144"/>
      <c r="D6" s="145"/>
      <c r="E6" s="148"/>
      <c r="F6" s="147"/>
      <c r="G6" s="146"/>
      <c r="H6" s="144"/>
      <c r="I6" s="145"/>
      <c r="J6" s="144"/>
      <c r="K6" s="143" t="s">
        <v>233</v>
      </c>
      <c r="L6" s="142" t="s">
        <v>232</v>
      </c>
      <c r="M6" s="141" t="s">
        <v>231</v>
      </c>
      <c r="N6" s="139" t="s">
        <v>230</v>
      </c>
      <c r="O6" s="140" t="s">
        <v>229</v>
      </c>
      <c r="P6" s="139" t="s">
        <v>228</v>
      </c>
      <c r="Q6" s="138" t="s">
        <v>227</v>
      </c>
      <c r="R6" s="138" t="s">
        <v>226</v>
      </c>
      <c r="S6" s="138" t="s">
        <v>225</v>
      </c>
      <c r="T6" s="137"/>
    </row>
    <row r="7" spans="1:24" s="10" customFormat="1">
      <c r="A7" s="95" t="s">
        <v>224</v>
      </c>
      <c r="B7" s="136"/>
      <c r="C7" s="131"/>
      <c r="D7" s="135"/>
      <c r="E7" s="134"/>
      <c r="F7" s="133"/>
      <c r="G7" s="132"/>
      <c r="H7" s="131"/>
      <c r="I7" s="130"/>
      <c r="J7" s="130"/>
      <c r="K7" s="129"/>
      <c r="L7" s="129"/>
      <c r="M7" s="90"/>
      <c r="N7" s="93"/>
      <c r="O7" s="128"/>
      <c r="P7" s="93"/>
      <c r="Q7" s="127"/>
      <c r="R7" s="127"/>
      <c r="S7" s="127"/>
      <c r="T7" s="84"/>
    </row>
    <row r="8" spans="1:24" s="25" customFormat="1" ht="27">
      <c r="A8" s="37">
        <v>1</v>
      </c>
      <c r="B8" s="45" t="s">
        <v>223</v>
      </c>
      <c r="C8" s="47" t="s">
        <v>222</v>
      </c>
      <c r="D8" s="46" t="s">
        <v>79</v>
      </c>
      <c r="E8" s="46" t="s">
        <v>78</v>
      </c>
      <c r="F8" s="45" t="s">
        <v>65</v>
      </c>
      <c r="G8" s="45">
        <v>1</v>
      </c>
      <c r="H8" s="44" t="s">
        <v>3</v>
      </c>
      <c r="I8" s="43">
        <v>42916</v>
      </c>
      <c r="J8" s="103"/>
      <c r="K8" s="98">
        <v>89</v>
      </c>
      <c r="L8" s="98">
        <v>95</v>
      </c>
      <c r="M8" s="102">
        <v>9</v>
      </c>
      <c r="N8" s="101">
        <v>6</v>
      </c>
      <c r="O8" s="40">
        <f>N8-M8</f>
        <v>-3</v>
      </c>
      <c r="P8" s="101">
        <v>54.23</v>
      </c>
      <c r="Q8" s="27" t="s">
        <v>2</v>
      </c>
      <c r="R8" s="27" t="s">
        <v>2</v>
      </c>
      <c r="S8" s="27" t="s">
        <v>1</v>
      </c>
      <c r="T8" s="38"/>
      <c r="U8" s="25" t="s">
        <v>221</v>
      </c>
      <c r="W8" s="25">
        <v>27</v>
      </c>
    </row>
    <row r="9" spans="1:24" s="25" customFormat="1" ht="40.5">
      <c r="A9" s="37">
        <v>2</v>
      </c>
      <c r="B9" s="45" t="s">
        <v>220</v>
      </c>
      <c r="C9" s="47" t="s">
        <v>219</v>
      </c>
      <c r="D9" s="46" t="s">
        <v>72</v>
      </c>
      <c r="E9" s="46" t="s">
        <v>5</v>
      </c>
      <c r="F9" s="45" t="s">
        <v>4</v>
      </c>
      <c r="G9" s="45">
        <v>1</v>
      </c>
      <c r="H9" s="44" t="s">
        <v>3</v>
      </c>
      <c r="I9" s="43">
        <v>43649</v>
      </c>
      <c r="J9" s="103"/>
      <c r="K9" s="126"/>
      <c r="L9" s="126"/>
      <c r="M9" s="102" t="s">
        <v>9</v>
      </c>
      <c r="N9" s="101">
        <v>5.15</v>
      </c>
      <c r="O9" s="40" t="s">
        <v>9</v>
      </c>
      <c r="P9" s="101">
        <v>21.36</v>
      </c>
      <c r="Q9" s="27" t="s">
        <v>2</v>
      </c>
      <c r="R9" s="27" t="s">
        <v>108</v>
      </c>
      <c r="S9" s="27" t="s">
        <v>15</v>
      </c>
      <c r="T9" s="38"/>
      <c r="U9" s="25" t="s">
        <v>218</v>
      </c>
      <c r="W9" s="25">
        <v>3</v>
      </c>
    </row>
    <row r="10" spans="1:24" s="62" customFormat="1" ht="27">
      <c r="A10" s="37">
        <v>3</v>
      </c>
      <c r="B10" s="34" t="s">
        <v>217</v>
      </c>
      <c r="C10" s="36" t="s">
        <v>216</v>
      </c>
      <c r="D10" s="35" t="s">
        <v>72</v>
      </c>
      <c r="E10" s="35" t="s">
        <v>5</v>
      </c>
      <c r="F10" s="34" t="s">
        <v>4</v>
      </c>
      <c r="G10" s="34">
        <v>1</v>
      </c>
      <c r="H10" s="33" t="s">
        <v>3</v>
      </c>
      <c r="I10" s="32">
        <v>42840</v>
      </c>
      <c r="J10" s="99"/>
      <c r="K10" s="98"/>
      <c r="L10" s="98"/>
      <c r="M10" s="97">
        <v>93.17</v>
      </c>
      <c r="N10" s="96">
        <v>87.96</v>
      </c>
      <c r="O10" s="29">
        <f>N10-M10</f>
        <v>-5.210000000000008</v>
      </c>
      <c r="P10" s="96">
        <v>63.46</v>
      </c>
      <c r="Q10" s="27" t="s">
        <v>2</v>
      </c>
      <c r="R10" s="27" t="s">
        <v>39</v>
      </c>
      <c r="S10" s="27" t="s">
        <v>15</v>
      </c>
      <c r="T10" s="26"/>
      <c r="U10" s="62" t="s">
        <v>215</v>
      </c>
      <c r="W10" s="62">
        <v>1</v>
      </c>
    </row>
    <row r="11" spans="1:24" s="62" customFormat="1" ht="40.5">
      <c r="A11" s="37">
        <v>4</v>
      </c>
      <c r="B11" s="45" t="s">
        <v>214</v>
      </c>
      <c r="C11" s="47" t="s">
        <v>213</v>
      </c>
      <c r="D11" s="46" t="s">
        <v>72</v>
      </c>
      <c r="E11" s="46" t="s">
        <v>212</v>
      </c>
      <c r="F11" s="45" t="s">
        <v>4</v>
      </c>
      <c r="G11" s="45">
        <v>1</v>
      </c>
      <c r="H11" s="44" t="s">
        <v>3</v>
      </c>
      <c r="I11" s="43">
        <v>43566</v>
      </c>
      <c r="J11" s="103"/>
      <c r="K11" s="126"/>
      <c r="L11" s="126"/>
      <c r="M11" s="102" t="s">
        <v>9</v>
      </c>
      <c r="N11" s="101" t="s">
        <v>9</v>
      </c>
      <c r="O11" s="40" t="s">
        <v>9</v>
      </c>
      <c r="P11" s="101">
        <v>16.03</v>
      </c>
      <c r="Q11" s="27" t="s">
        <v>16</v>
      </c>
      <c r="R11" s="27" t="s">
        <v>132</v>
      </c>
      <c r="S11" s="27" t="s">
        <v>1</v>
      </c>
      <c r="T11" s="26"/>
      <c r="U11" s="62" t="s">
        <v>211</v>
      </c>
      <c r="W11" s="62">
        <v>3</v>
      </c>
      <c r="X11" s="62" t="s">
        <v>204</v>
      </c>
    </row>
    <row r="12" spans="1:24" s="62" customFormat="1" ht="30" customHeight="1">
      <c r="A12" s="37">
        <v>5</v>
      </c>
      <c r="B12" s="34" t="s">
        <v>210</v>
      </c>
      <c r="C12" s="36" t="s">
        <v>209</v>
      </c>
      <c r="D12" s="35" t="s">
        <v>197</v>
      </c>
      <c r="E12" s="35" t="s">
        <v>55</v>
      </c>
      <c r="F12" s="34" t="s">
        <v>4</v>
      </c>
      <c r="G12" s="34">
        <v>1</v>
      </c>
      <c r="H12" s="33" t="s">
        <v>49</v>
      </c>
      <c r="I12" s="32">
        <v>42235</v>
      </c>
      <c r="J12" s="99"/>
      <c r="K12" s="98"/>
      <c r="L12" s="98"/>
      <c r="M12" s="97">
        <v>36</v>
      </c>
      <c r="N12" s="96">
        <v>23</v>
      </c>
      <c r="O12" s="29">
        <f>N12-M12</f>
        <v>-13</v>
      </c>
      <c r="P12" s="96">
        <v>72.8</v>
      </c>
      <c r="Q12" s="27" t="s">
        <v>2</v>
      </c>
      <c r="R12" s="27" t="s">
        <v>2</v>
      </c>
      <c r="S12" s="27" t="s">
        <v>1</v>
      </c>
      <c r="T12" s="26"/>
      <c r="U12" s="62" t="s">
        <v>208</v>
      </c>
      <c r="W12" s="62">
        <v>5</v>
      </c>
      <c r="X12" s="62" t="s">
        <v>200</v>
      </c>
    </row>
    <row r="13" spans="1:24" s="62" customFormat="1" ht="27">
      <c r="A13" s="37">
        <v>6</v>
      </c>
      <c r="B13" s="34" t="s">
        <v>207</v>
      </c>
      <c r="C13" s="36" t="s">
        <v>206</v>
      </c>
      <c r="D13" s="35" t="s">
        <v>197</v>
      </c>
      <c r="E13" s="35" t="s">
        <v>5</v>
      </c>
      <c r="F13" s="34" t="s">
        <v>4</v>
      </c>
      <c r="G13" s="34">
        <v>1</v>
      </c>
      <c r="H13" s="33" t="s">
        <v>10</v>
      </c>
      <c r="I13" s="32">
        <v>42728</v>
      </c>
      <c r="J13" s="99"/>
      <c r="K13" s="98"/>
      <c r="L13" s="98"/>
      <c r="M13" s="97">
        <v>6</v>
      </c>
      <c r="N13" s="96">
        <v>3</v>
      </c>
      <c r="O13" s="29">
        <f>N13-M13</f>
        <v>-3</v>
      </c>
      <c r="P13" s="96">
        <v>57.41</v>
      </c>
      <c r="Q13" s="27" t="s">
        <v>2</v>
      </c>
      <c r="R13" s="27" t="s">
        <v>16</v>
      </c>
      <c r="S13" s="27" t="s">
        <v>15</v>
      </c>
      <c r="T13" s="26"/>
      <c r="U13" s="62" t="s">
        <v>205</v>
      </c>
      <c r="W13" s="62">
        <v>3</v>
      </c>
      <c r="X13" s="62" t="s">
        <v>204</v>
      </c>
    </row>
    <row r="14" spans="1:24" s="62" customFormat="1" ht="27">
      <c r="A14" s="37">
        <v>7</v>
      </c>
      <c r="B14" s="34" t="s">
        <v>203</v>
      </c>
      <c r="C14" s="36" t="s">
        <v>202</v>
      </c>
      <c r="D14" s="35" t="s">
        <v>197</v>
      </c>
      <c r="E14" s="35" t="s">
        <v>5</v>
      </c>
      <c r="F14" s="34" t="s">
        <v>4</v>
      </c>
      <c r="G14" s="34">
        <v>1</v>
      </c>
      <c r="H14" s="33" t="s">
        <v>10</v>
      </c>
      <c r="I14" s="32">
        <v>42376</v>
      </c>
      <c r="J14" s="99"/>
      <c r="K14" s="98"/>
      <c r="L14" s="98"/>
      <c r="M14" s="97">
        <v>20</v>
      </c>
      <c r="N14" s="96">
        <v>11</v>
      </c>
      <c r="O14" s="29">
        <f>N14-M14</f>
        <v>-9</v>
      </c>
      <c r="P14" s="96">
        <v>71.17</v>
      </c>
      <c r="Q14" s="27" t="s">
        <v>2</v>
      </c>
      <c r="R14" s="27" t="s">
        <v>16</v>
      </c>
      <c r="S14" s="27" t="s">
        <v>15</v>
      </c>
      <c r="T14" s="26"/>
      <c r="U14" s="62" t="s">
        <v>201</v>
      </c>
      <c r="W14" s="62">
        <v>8</v>
      </c>
      <c r="X14" s="62" t="s">
        <v>200</v>
      </c>
    </row>
    <row r="15" spans="1:24" s="62" customFormat="1" ht="27">
      <c r="A15" s="37">
        <v>8</v>
      </c>
      <c r="B15" s="34" t="s">
        <v>199</v>
      </c>
      <c r="C15" s="36" t="s">
        <v>198</v>
      </c>
      <c r="D15" s="35" t="s">
        <v>197</v>
      </c>
      <c r="E15" s="35" t="s">
        <v>17</v>
      </c>
      <c r="F15" s="34" t="s">
        <v>4</v>
      </c>
      <c r="G15" s="34">
        <v>1</v>
      </c>
      <c r="H15" s="33" t="s">
        <v>10</v>
      </c>
      <c r="I15" s="32">
        <v>42704</v>
      </c>
      <c r="J15" s="99"/>
      <c r="K15" s="98"/>
      <c r="L15" s="98"/>
      <c r="M15" s="97">
        <v>6</v>
      </c>
      <c r="N15" s="96">
        <v>0</v>
      </c>
      <c r="O15" s="29">
        <f>N15-M15</f>
        <v>-6</v>
      </c>
      <c r="P15" s="96">
        <v>29.52</v>
      </c>
      <c r="Q15" s="27" t="s">
        <v>2</v>
      </c>
      <c r="R15" s="27" t="s">
        <v>108</v>
      </c>
      <c r="S15" s="27" t="s">
        <v>15</v>
      </c>
      <c r="T15" s="26"/>
      <c r="U15" s="62" t="s">
        <v>196</v>
      </c>
      <c r="W15" s="62">
        <v>10</v>
      </c>
    </row>
    <row r="16" spans="1:24" s="62" customFormat="1">
      <c r="A16" s="83">
        <v>9</v>
      </c>
      <c r="B16" s="20" t="s">
        <v>195</v>
      </c>
      <c r="C16" s="75" t="s">
        <v>194</v>
      </c>
      <c r="D16" s="74" t="s">
        <v>61</v>
      </c>
      <c r="E16" s="73" t="s">
        <v>55</v>
      </c>
      <c r="F16" s="20" t="s">
        <v>4</v>
      </c>
      <c r="G16" s="20">
        <v>1</v>
      </c>
      <c r="H16" s="72" t="s">
        <v>3</v>
      </c>
      <c r="I16" s="71">
        <v>44196</v>
      </c>
      <c r="J16" s="70"/>
      <c r="K16" s="69"/>
      <c r="L16" s="69"/>
      <c r="M16" s="68" t="s">
        <v>9</v>
      </c>
      <c r="N16" s="66" t="s">
        <v>9</v>
      </c>
      <c r="O16" s="67" t="s">
        <v>9</v>
      </c>
      <c r="P16" s="66">
        <v>5.33</v>
      </c>
      <c r="Q16" s="65" t="s">
        <v>16</v>
      </c>
      <c r="R16" s="65" t="s">
        <v>9</v>
      </c>
      <c r="S16" s="64" t="s">
        <v>1</v>
      </c>
      <c r="T16" s="63"/>
      <c r="U16" s="62" t="s">
        <v>193</v>
      </c>
      <c r="W16" s="62">
        <v>7</v>
      </c>
    </row>
    <row r="17" spans="1:23" s="62" customFormat="1" ht="12" customHeight="1">
      <c r="A17" s="78"/>
      <c r="B17" s="57" t="s">
        <v>192</v>
      </c>
      <c r="C17" s="60"/>
      <c r="D17" s="59"/>
      <c r="E17" s="58" t="s">
        <v>78</v>
      </c>
      <c r="F17" s="57" t="s">
        <v>4</v>
      </c>
      <c r="G17" s="57">
        <v>1</v>
      </c>
      <c r="H17" s="56"/>
      <c r="I17" s="55">
        <v>44196</v>
      </c>
      <c r="J17" s="123"/>
      <c r="K17" s="108"/>
      <c r="L17" s="108"/>
      <c r="M17" s="122" t="s">
        <v>9</v>
      </c>
      <c r="N17" s="121" t="s">
        <v>9</v>
      </c>
      <c r="O17" s="52" t="s">
        <v>9</v>
      </c>
      <c r="P17" s="121">
        <v>5.33</v>
      </c>
      <c r="Q17" s="50"/>
      <c r="R17" s="50"/>
      <c r="S17" s="49"/>
      <c r="T17" s="48"/>
      <c r="U17" s="62" t="s">
        <v>191</v>
      </c>
      <c r="W17" s="62">
        <v>1</v>
      </c>
    </row>
    <row r="18" spans="1:23" s="62" customFormat="1" ht="28.5" customHeight="1">
      <c r="A18" s="37">
        <v>10</v>
      </c>
      <c r="B18" s="34" t="s">
        <v>190</v>
      </c>
      <c r="C18" s="36" t="s">
        <v>189</v>
      </c>
      <c r="D18" s="35" t="s">
        <v>61</v>
      </c>
      <c r="E18" s="35" t="s">
        <v>11</v>
      </c>
      <c r="F18" s="34" t="s">
        <v>4</v>
      </c>
      <c r="G18" s="34">
        <v>1</v>
      </c>
      <c r="H18" s="33" t="s">
        <v>3</v>
      </c>
      <c r="I18" s="32">
        <v>42382</v>
      </c>
      <c r="J18" s="99"/>
      <c r="K18" s="98"/>
      <c r="L18" s="98"/>
      <c r="M18" s="97">
        <v>81.84</v>
      </c>
      <c r="N18" s="96">
        <v>78</v>
      </c>
      <c r="O18" s="29">
        <f>N18-M18</f>
        <v>-3.8400000000000034</v>
      </c>
      <c r="P18" s="96">
        <v>66.099999999999994</v>
      </c>
      <c r="Q18" s="27" t="s">
        <v>2</v>
      </c>
      <c r="R18" s="27" t="s">
        <v>2</v>
      </c>
      <c r="S18" s="27" t="s">
        <v>1</v>
      </c>
      <c r="T18" s="26"/>
      <c r="U18" s="62" t="s">
        <v>188</v>
      </c>
      <c r="W18" s="62">
        <v>2</v>
      </c>
    </row>
    <row r="19" spans="1:23" s="25" customFormat="1" ht="27">
      <c r="A19" s="37">
        <v>11</v>
      </c>
      <c r="B19" s="45" t="s">
        <v>187</v>
      </c>
      <c r="C19" s="47" t="s">
        <v>186</v>
      </c>
      <c r="D19" s="46" t="s">
        <v>61</v>
      </c>
      <c r="E19" s="46" t="s">
        <v>5</v>
      </c>
      <c r="F19" s="45" t="s">
        <v>4</v>
      </c>
      <c r="G19" s="45">
        <v>1</v>
      </c>
      <c r="H19" s="44" t="s">
        <v>3</v>
      </c>
      <c r="I19" s="43">
        <v>44745</v>
      </c>
      <c r="J19" s="103"/>
      <c r="K19" s="98"/>
      <c r="L19" s="98"/>
      <c r="M19" s="102" t="s">
        <v>9</v>
      </c>
      <c r="N19" s="101" t="s">
        <v>9</v>
      </c>
      <c r="O19" s="40" t="s">
        <v>9</v>
      </c>
      <c r="P19" s="101">
        <v>14.95</v>
      </c>
      <c r="Q19" s="27" t="s">
        <v>2</v>
      </c>
      <c r="R19" s="27" t="s">
        <v>108</v>
      </c>
      <c r="S19" s="27" t="s">
        <v>15</v>
      </c>
      <c r="T19" s="38"/>
      <c r="W19" s="62">
        <f>SUM(W8:W18)</f>
        <v>70</v>
      </c>
    </row>
    <row r="20" spans="1:23" s="62" customFormat="1" ht="40.5">
      <c r="A20" s="37">
        <v>12</v>
      </c>
      <c r="B20" s="34" t="s">
        <v>185</v>
      </c>
      <c r="C20" s="36" t="s">
        <v>184</v>
      </c>
      <c r="D20" s="35" t="s">
        <v>183</v>
      </c>
      <c r="E20" s="35" t="s">
        <v>182</v>
      </c>
      <c r="F20" s="34" t="s">
        <v>4</v>
      </c>
      <c r="G20" s="34">
        <v>1</v>
      </c>
      <c r="H20" s="33" t="s">
        <v>84</v>
      </c>
      <c r="I20" s="32">
        <v>41734</v>
      </c>
      <c r="J20" s="103"/>
      <c r="K20" s="98"/>
      <c r="L20" s="98"/>
      <c r="M20" s="102">
        <v>100</v>
      </c>
      <c r="N20" s="101">
        <v>99</v>
      </c>
      <c r="O20" s="40">
        <f>N20-M20</f>
        <v>-1</v>
      </c>
      <c r="P20" s="101">
        <v>86.99</v>
      </c>
      <c r="Q20" s="27" t="s">
        <v>16</v>
      </c>
      <c r="R20" s="27" t="s">
        <v>39</v>
      </c>
      <c r="S20" s="27" t="s">
        <v>1</v>
      </c>
      <c r="T20" s="26"/>
    </row>
    <row r="21" spans="1:23" s="62" customFormat="1">
      <c r="A21" s="83">
        <v>13</v>
      </c>
      <c r="B21" s="20" t="s">
        <v>181</v>
      </c>
      <c r="C21" s="75" t="s">
        <v>180</v>
      </c>
      <c r="D21" s="74" t="s">
        <v>58</v>
      </c>
      <c r="E21" s="73" t="s">
        <v>55</v>
      </c>
      <c r="F21" s="20" t="s">
        <v>4</v>
      </c>
      <c r="G21" s="20">
        <v>1</v>
      </c>
      <c r="H21" s="72" t="s">
        <v>10</v>
      </c>
      <c r="I21" s="71">
        <v>43281</v>
      </c>
      <c r="J21" s="70"/>
      <c r="K21" s="69"/>
      <c r="L21" s="69"/>
      <c r="M21" s="68" t="s">
        <v>9</v>
      </c>
      <c r="N21" s="66" t="s">
        <v>9</v>
      </c>
      <c r="O21" s="67" t="s">
        <v>9</v>
      </c>
      <c r="P21" s="66">
        <v>1.08</v>
      </c>
      <c r="Q21" s="65" t="s">
        <v>16</v>
      </c>
      <c r="R21" s="65" t="s">
        <v>9</v>
      </c>
      <c r="S21" s="64" t="s">
        <v>1</v>
      </c>
      <c r="T21" s="63"/>
    </row>
    <row r="22" spans="1:23" s="25" customFormat="1">
      <c r="A22" s="78"/>
      <c r="B22" s="57" t="s">
        <v>179</v>
      </c>
      <c r="C22" s="60"/>
      <c r="D22" s="59"/>
      <c r="E22" s="58" t="s">
        <v>178</v>
      </c>
      <c r="F22" s="57"/>
      <c r="G22" s="57">
        <v>1</v>
      </c>
      <c r="H22" s="56"/>
      <c r="I22" s="55">
        <v>43281</v>
      </c>
      <c r="J22" s="109"/>
      <c r="K22" s="108"/>
      <c r="L22" s="108"/>
      <c r="M22" s="107" t="s">
        <v>9</v>
      </c>
      <c r="N22" s="105" t="s">
        <v>9</v>
      </c>
      <c r="O22" s="52" t="s">
        <v>9</v>
      </c>
      <c r="P22" s="105">
        <v>1.08</v>
      </c>
      <c r="Q22" s="50"/>
      <c r="R22" s="50"/>
      <c r="S22" s="49"/>
      <c r="T22" s="48"/>
    </row>
    <row r="23" spans="1:23" s="62" customFormat="1" ht="27">
      <c r="A23" s="37">
        <v>14</v>
      </c>
      <c r="B23" s="45" t="s">
        <v>177</v>
      </c>
      <c r="C23" s="47" t="s">
        <v>176</v>
      </c>
      <c r="D23" s="46" t="s">
        <v>170</v>
      </c>
      <c r="E23" s="46" t="s">
        <v>5</v>
      </c>
      <c r="F23" s="45" t="s">
        <v>65</v>
      </c>
      <c r="G23" s="45">
        <v>1</v>
      </c>
      <c r="H23" s="44" t="s">
        <v>113</v>
      </c>
      <c r="I23" s="43">
        <v>42355</v>
      </c>
      <c r="J23" s="103"/>
      <c r="K23" s="126"/>
      <c r="L23" s="126"/>
      <c r="M23" s="102" t="s">
        <v>9</v>
      </c>
      <c r="N23" s="101" t="s">
        <v>9</v>
      </c>
      <c r="O23" s="40" t="s">
        <v>9</v>
      </c>
      <c r="P23" s="101">
        <v>34.61</v>
      </c>
      <c r="Q23" s="27" t="s">
        <v>16</v>
      </c>
      <c r="R23" s="27" t="s">
        <v>108</v>
      </c>
      <c r="S23" s="27" t="s">
        <v>33</v>
      </c>
      <c r="T23" s="26"/>
    </row>
    <row r="24" spans="1:23" s="62" customFormat="1" ht="54">
      <c r="A24" s="100">
        <v>15</v>
      </c>
      <c r="B24" s="34" t="s">
        <v>175</v>
      </c>
      <c r="C24" s="36" t="s">
        <v>173</v>
      </c>
      <c r="D24" s="35" t="s">
        <v>170</v>
      </c>
      <c r="E24" s="35" t="s">
        <v>17</v>
      </c>
      <c r="F24" s="34" t="s">
        <v>65</v>
      </c>
      <c r="G24" s="34">
        <v>1</v>
      </c>
      <c r="H24" s="33" t="s">
        <v>84</v>
      </c>
      <c r="I24" s="32">
        <v>42004</v>
      </c>
      <c r="J24" s="99"/>
      <c r="K24" s="98"/>
      <c r="L24" s="98"/>
      <c r="M24" s="97" t="s">
        <v>9</v>
      </c>
      <c r="N24" s="96" t="s">
        <v>9</v>
      </c>
      <c r="O24" s="29" t="s">
        <v>9</v>
      </c>
      <c r="P24" s="96" t="s">
        <v>9</v>
      </c>
      <c r="Q24" s="27" t="s">
        <v>132</v>
      </c>
      <c r="R24" s="27" t="s">
        <v>9</v>
      </c>
      <c r="S24" s="27" t="s">
        <v>1</v>
      </c>
      <c r="T24" s="26"/>
    </row>
    <row r="25" spans="1:23" s="62" customFormat="1" ht="54">
      <c r="A25" s="100">
        <v>16</v>
      </c>
      <c r="B25" s="34" t="s">
        <v>174</v>
      </c>
      <c r="C25" s="36" t="s">
        <v>173</v>
      </c>
      <c r="D25" s="35" t="s">
        <v>170</v>
      </c>
      <c r="E25" s="35" t="s">
        <v>17</v>
      </c>
      <c r="F25" s="34"/>
      <c r="G25" s="34"/>
      <c r="H25" s="33" t="s">
        <v>84</v>
      </c>
      <c r="I25" s="32"/>
      <c r="J25" s="99"/>
      <c r="K25" s="98"/>
      <c r="L25" s="98"/>
      <c r="M25" s="97" t="s">
        <v>9</v>
      </c>
      <c r="N25" s="96" t="s">
        <v>9</v>
      </c>
      <c r="O25" s="29" t="s">
        <v>9</v>
      </c>
      <c r="P25" s="96" t="s">
        <v>9</v>
      </c>
      <c r="Q25" s="27" t="s">
        <v>34</v>
      </c>
      <c r="R25" s="27" t="s">
        <v>9</v>
      </c>
      <c r="S25" s="27" t="s">
        <v>1</v>
      </c>
      <c r="T25" s="26"/>
    </row>
    <row r="26" spans="1:23" s="62" customFormat="1" ht="27">
      <c r="A26" s="100">
        <v>17</v>
      </c>
      <c r="B26" s="45" t="s">
        <v>172</v>
      </c>
      <c r="C26" s="47" t="s">
        <v>171</v>
      </c>
      <c r="D26" s="46" t="s">
        <v>170</v>
      </c>
      <c r="E26" s="46" t="s">
        <v>55</v>
      </c>
      <c r="F26" s="45"/>
      <c r="G26" s="45"/>
      <c r="H26" s="44"/>
      <c r="I26" s="43"/>
      <c r="J26" s="103"/>
      <c r="K26" s="126"/>
      <c r="L26" s="126"/>
      <c r="M26" s="102" t="s">
        <v>9</v>
      </c>
      <c r="N26" s="101" t="s">
        <v>9</v>
      </c>
      <c r="O26" s="40" t="s">
        <v>9</v>
      </c>
      <c r="P26" s="101" t="s">
        <v>9</v>
      </c>
      <c r="Q26" s="46" t="s">
        <v>132</v>
      </c>
      <c r="R26" s="46" t="s">
        <v>9</v>
      </c>
      <c r="S26" s="125" t="s">
        <v>9</v>
      </c>
      <c r="T26" s="26"/>
    </row>
    <row r="27" spans="1:23" s="62" customFormat="1" ht="27">
      <c r="A27" s="100">
        <v>18</v>
      </c>
      <c r="B27" s="34" t="s">
        <v>169</v>
      </c>
      <c r="C27" s="36" t="s">
        <v>168</v>
      </c>
      <c r="D27" s="35" t="s">
        <v>43</v>
      </c>
      <c r="E27" s="35" t="s">
        <v>40</v>
      </c>
      <c r="F27" s="34" t="s">
        <v>4</v>
      </c>
      <c r="G27" s="34">
        <v>1</v>
      </c>
      <c r="H27" s="33" t="s">
        <v>10</v>
      </c>
      <c r="I27" s="32">
        <v>41236</v>
      </c>
      <c r="J27" s="99"/>
      <c r="K27" s="98"/>
      <c r="L27" s="98"/>
      <c r="M27" s="97" t="s">
        <v>9</v>
      </c>
      <c r="N27" s="96" t="s">
        <v>9</v>
      </c>
      <c r="O27" s="29" t="s">
        <v>9</v>
      </c>
      <c r="P27" s="96">
        <v>136.05000000000001</v>
      </c>
      <c r="Q27" s="27" t="s">
        <v>2</v>
      </c>
      <c r="R27" s="27" t="s">
        <v>2</v>
      </c>
      <c r="S27" s="27" t="s">
        <v>1</v>
      </c>
      <c r="T27" s="26"/>
    </row>
    <row r="28" spans="1:23" s="62" customFormat="1" ht="27">
      <c r="A28" s="100">
        <v>19</v>
      </c>
      <c r="B28" s="34" t="s">
        <v>167</v>
      </c>
      <c r="C28" s="36" t="s">
        <v>166</v>
      </c>
      <c r="D28" s="35" t="s">
        <v>43</v>
      </c>
      <c r="E28" s="35" t="s">
        <v>5</v>
      </c>
      <c r="F28" s="34" t="s">
        <v>4</v>
      </c>
      <c r="G28" s="34">
        <v>1</v>
      </c>
      <c r="H28" s="33" t="s">
        <v>10</v>
      </c>
      <c r="I28" s="32">
        <v>44157</v>
      </c>
      <c r="J28" s="99"/>
      <c r="K28" s="98"/>
      <c r="L28" s="98"/>
      <c r="M28" s="97" t="s">
        <v>9</v>
      </c>
      <c r="N28" s="96" t="s">
        <v>9</v>
      </c>
      <c r="O28" s="29" t="s">
        <v>9</v>
      </c>
      <c r="P28" s="96">
        <v>1.53</v>
      </c>
      <c r="Q28" s="27" t="s">
        <v>16</v>
      </c>
      <c r="R28" s="27" t="s">
        <v>9</v>
      </c>
      <c r="S28" s="27" t="s">
        <v>1</v>
      </c>
      <c r="T28" s="26"/>
    </row>
    <row r="29" spans="1:23" s="62" customFormat="1" ht="40.5">
      <c r="A29" s="100">
        <v>20</v>
      </c>
      <c r="B29" s="34" t="s">
        <v>165</v>
      </c>
      <c r="C29" s="36" t="s">
        <v>164</v>
      </c>
      <c r="D29" s="35" t="s">
        <v>43</v>
      </c>
      <c r="E29" s="35" t="s">
        <v>5</v>
      </c>
      <c r="F29" s="34" t="s">
        <v>4</v>
      </c>
      <c r="G29" s="34">
        <v>1</v>
      </c>
      <c r="H29" s="33" t="s">
        <v>10</v>
      </c>
      <c r="I29" s="99"/>
      <c r="J29" s="99"/>
      <c r="K29" s="98"/>
      <c r="L29" s="98"/>
      <c r="M29" s="97" t="s">
        <v>9</v>
      </c>
      <c r="N29" s="96" t="s">
        <v>9</v>
      </c>
      <c r="O29" s="29" t="s">
        <v>9</v>
      </c>
      <c r="P29" s="96" t="s">
        <v>9</v>
      </c>
      <c r="Q29" s="27" t="s">
        <v>132</v>
      </c>
      <c r="R29" s="27" t="s">
        <v>9</v>
      </c>
      <c r="S29" s="27" t="s">
        <v>9</v>
      </c>
      <c r="T29" s="26"/>
    </row>
    <row r="30" spans="1:23" s="62" customFormat="1" ht="40.5">
      <c r="A30" s="100">
        <v>21</v>
      </c>
      <c r="B30" s="34" t="s">
        <v>163</v>
      </c>
      <c r="C30" s="36" t="s">
        <v>162</v>
      </c>
      <c r="D30" s="35" t="s">
        <v>43</v>
      </c>
      <c r="E30" s="35" t="s">
        <v>5</v>
      </c>
      <c r="F30" s="34" t="s">
        <v>4</v>
      </c>
      <c r="G30" s="34">
        <v>1</v>
      </c>
      <c r="H30" s="33" t="s">
        <v>10</v>
      </c>
      <c r="I30" s="32">
        <v>44036</v>
      </c>
      <c r="J30" s="99"/>
      <c r="K30" s="98"/>
      <c r="L30" s="98"/>
      <c r="M30" s="97" t="s">
        <v>9</v>
      </c>
      <c r="N30" s="96" t="s">
        <v>9</v>
      </c>
      <c r="O30" s="29" t="s">
        <v>9</v>
      </c>
      <c r="P30" s="96">
        <v>6.26</v>
      </c>
      <c r="Q30" s="27" t="s">
        <v>16</v>
      </c>
      <c r="R30" s="27" t="s">
        <v>9</v>
      </c>
      <c r="S30" s="27" t="s">
        <v>1</v>
      </c>
      <c r="T30" s="26"/>
    </row>
    <row r="31" spans="1:23" s="62" customFormat="1" ht="27">
      <c r="A31" s="100">
        <v>22</v>
      </c>
      <c r="B31" s="34" t="s">
        <v>161</v>
      </c>
      <c r="C31" s="36" t="s">
        <v>160</v>
      </c>
      <c r="D31" s="35" t="s">
        <v>43</v>
      </c>
      <c r="E31" s="35" t="s">
        <v>35</v>
      </c>
      <c r="F31" s="34" t="s">
        <v>4</v>
      </c>
      <c r="G31" s="34">
        <v>1</v>
      </c>
      <c r="H31" s="33" t="s">
        <v>10</v>
      </c>
      <c r="I31" s="32">
        <v>42907</v>
      </c>
      <c r="J31" s="99"/>
      <c r="K31" s="98"/>
      <c r="L31" s="98"/>
      <c r="M31" s="97" t="s">
        <v>9</v>
      </c>
      <c r="N31" s="96" t="s">
        <v>9</v>
      </c>
      <c r="O31" s="29" t="s">
        <v>9</v>
      </c>
      <c r="P31" s="96">
        <v>22.82</v>
      </c>
      <c r="Q31" s="27" t="s">
        <v>16</v>
      </c>
      <c r="R31" s="27" t="s">
        <v>108</v>
      </c>
      <c r="S31" s="27" t="s">
        <v>33</v>
      </c>
      <c r="T31" s="26" t="s">
        <v>159</v>
      </c>
    </row>
    <row r="32" spans="1:23" s="62" customFormat="1" ht="40.5">
      <c r="A32" s="100">
        <v>23</v>
      </c>
      <c r="B32" s="34" t="s">
        <v>158</v>
      </c>
      <c r="C32" s="36" t="s">
        <v>157</v>
      </c>
      <c r="D32" s="35" t="s">
        <v>43</v>
      </c>
      <c r="E32" s="35" t="s">
        <v>35</v>
      </c>
      <c r="F32" s="34" t="s">
        <v>4</v>
      </c>
      <c r="G32" s="34">
        <v>1</v>
      </c>
      <c r="H32" s="33" t="s">
        <v>10</v>
      </c>
      <c r="I32" s="32">
        <v>41830</v>
      </c>
      <c r="J32" s="99"/>
      <c r="K32" s="98"/>
      <c r="L32" s="98"/>
      <c r="M32" s="97">
        <v>68</v>
      </c>
      <c r="N32" s="96">
        <v>30.7</v>
      </c>
      <c r="O32" s="29">
        <f>N32-M32</f>
        <v>-37.299999999999997</v>
      </c>
      <c r="P32" s="96">
        <v>78.319999999999993</v>
      </c>
      <c r="Q32" s="27" t="s">
        <v>2</v>
      </c>
      <c r="R32" s="27" t="s">
        <v>2</v>
      </c>
      <c r="S32" s="27" t="s">
        <v>1</v>
      </c>
      <c r="T32" s="26"/>
    </row>
    <row r="33" spans="1:20" s="62" customFormat="1" ht="27">
      <c r="A33" s="100">
        <v>24</v>
      </c>
      <c r="B33" s="34" t="s">
        <v>156</v>
      </c>
      <c r="C33" s="36" t="s">
        <v>155</v>
      </c>
      <c r="D33" s="35" t="s">
        <v>23</v>
      </c>
      <c r="E33" s="35" t="s">
        <v>5</v>
      </c>
      <c r="F33" s="34" t="s">
        <v>4</v>
      </c>
      <c r="G33" s="34">
        <v>1</v>
      </c>
      <c r="H33" s="33" t="s">
        <v>10</v>
      </c>
      <c r="I33" s="32">
        <v>41538</v>
      </c>
      <c r="J33" s="99"/>
      <c r="K33" s="98"/>
      <c r="L33" s="98"/>
      <c r="M33" s="97">
        <v>100</v>
      </c>
      <c r="N33" s="96">
        <v>100</v>
      </c>
      <c r="O33" s="29">
        <f>N33-M33</f>
        <v>0</v>
      </c>
      <c r="P33" s="96">
        <v>109.22</v>
      </c>
      <c r="Q33" s="27" t="s">
        <v>16</v>
      </c>
      <c r="R33" s="27" t="s">
        <v>2</v>
      </c>
      <c r="S33" s="27" t="s">
        <v>33</v>
      </c>
      <c r="T33" s="26"/>
    </row>
    <row r="34" spans="1:20" s="25" customFormat="1" ht="27">
      <c r="A34" s="100">
        <v>25</v>
      </c>
      <c r="B34" s="45" t="s">
        <v>154</v>
      </c>
      <c r="C34" s="47" t="s">
        <v>153</v>
      </c>
      <c r="D34" s="46" t="s">
        <v>23</v>
      </c>
      <c r="E34" s="46" t="s">
        <v>5</v>
      </c>
      <c r="F34" s="45" t="s">
        <v>4</v>
      </c>
      <c r="G34" s="45">
        <v>1</v>
      </c>
      <c r="H34" s="44" t="s">
        <v>10</v>
      </c>
      <c r="I34" s="43">
        <v>43649</v>
      </c>
      <c r="J34" s="103"/>
      <c r="K34" s="98"/>
      <c r="L34" s="98"/>
      <c r="M34" s="102" t="s">
        <v>9</v>
      </c>
      <c r="N34" s="101" t="s">
        <v>9</v>
      </c>
      <c r="O34" s="40" t="s">
        <v>9</v>
      </c>
      <c r="P34" s="101">
        <v>21.36</v>
      </c>
      <c r="Q34" s="27" t="s">
        <v>16</v>
      </c>
      <c r="R34" s="27" t="s">
        <v>108</v>
      </c>
      <c r="S34" s="27" t="s">
        <v>33</v>
      </c>
      <c r="T34" s="38" t="s">
        <v>144</v>
      </c>
    </row>
    <row r="35" spans="1:20" s="25" customFormat="1" ht="40.5">
      <c r="A35" s="100">
        <v>26</v>
      </c>
      <c r="B35" s="45" t="s">
        <v>152</v>
      </c>
      <c r="C35" s="47" t="s">
        <v>151</v>
      </c>
      <c r="D35" s="46" t="s">
        <v>23</v>
      </c>
      <c r="E35" s="46" t="s">
        <v>5</v>
      </c>
      <c r="F35" s="45" t="s">
        <v>4</v>
      </c>
      <c r="G35" s="45">
        <v>1</v>
      </c>
      <c r="H35" s="44" t="s">
        <v>10</v>
      </c>
      <c r="I35" s="43">
        <v>44015</v>
      </c>
      <c r="J35" s="103"/>
      <c r="K35" s="98"/>
      <c r="L35" s="98"/>
      <c r="M35" s="102" t="s">
        <v>9</v>
      </c>
      <c r="N35" s="101" t="s">
        <v>9</v>
      </c>
      <c r="O35" s="40" t="s">
        <v>9</v>
      </c>
      <c r="P35" s="101">
        <v>18.690000000000001</v>
      </c>
      <c r="Q35" s="27" t="s">
        <v>2</v>
      </c>
      <c r="R35" s="27" t="s">
        <v>108</v>
      </c>
      <c r="S35" s="27" t="s">
        <v>15</v>
      </c>
      <c r="T35" s="38" t="s">
        <v>150</v>
      </c>
    </row>
    <row r="36" spans="1:20" s="25" customFormat="1" ht="27">
      <c r="A36" s="100">
        <v>27</v>
      </c>
      <c r="B36" s="45" t="s">
        <v>149</v>
      </c>
      <c r="C36" s="47" t="s">
        <v>148</v>
      </c>
      <c r="D36" s="46" t="s">
        <v>23</v>
      </c>
      <c r="E36" s="46" t="s">
        <v>5</v>
      </c>
      <c r="F36" s="45" t="s">
        <v>4</v>
      </c>
      <c r="G36" s="45">
        <v>1</v>
      </c>
      <c r="H36" s="44" t="s">
        <v>10</v>
      </c>
      <c r="I36" s="43">
        <v>43649</v>
      </c>
      <c r="J36" s="103"/>
      <c r="K36" s="98"/>
      <c r="L36" s="98"/>
      <c r="M36" s="102" t="s">
        <v>9</v>
      </c>
      <c r="N36" s="101" t="s">
        <v>9</v>
      </c>
      <c r="O36" s="40" t="s">
        <v>9</v>
      </c>
      <c r="P36" s="101">
        <v>21.36</v>
      </c>
      <c r="Q36" s="27" t="s">
        <v>2</v>
      </c>
      <c r="R36" s="27" t="s">
        <v>108</v>
      </c>
      <c r="S36" s="27" t="s">
        <v>15</v>
      </c>
      <c r="T36" s="38" t="s">
        <v>147</v>
      </c>
    </row>
    <row r="37" spans="1:20" s="25" customFormat="1" ht="27">
      <c r="A37" s="100">
        <v>28</v>
      </c>
      <c r="B37" s="45" t="s">
        <v>146</v>
      </c>
      <c r="C37" s="47" t="s">
        <v>145</v>
      </c>
      <c r="D37" s="46" t="s">
        <v>23</v>
      </c>
      <c r="E37" s="46" t="s">
        <v>5</v>
      </c>
      <c r="F37" s="45" t="s">
        <v>4</v>
      </c>
      <c r="G37" s="45">
        <v>1</v>
      </c>
      <c r="H37" s="44" t="s">
        <v>10</v>
      </c>
      <c r="I37" s="43">
        <v>43649</v>
      </c>
      <c r="J37" s="103"/>
      <c r="K37" s="98"/>
      <c r="L37" s="98"/>
      <c r="M37" s="102" t="s">
        <v>9</v>
      </c>
      <c r="N37" s="101" t="s">
        <v>9</v>
      </c>
      <c r="O37" s="40" t="s">
        <v>9</v>
      </c>
      <c r="P37" s="101">
        <v>21.36</v>
      </c>
      <c r="Q37" s="27" t="s">
        <v>2</v>
      </c>
      <c r="R37" s="27" t="s">
        <v>108</v>
      </c>
      <c r="S37" s="27" t="s">
        <v>15</v>
      </c>
      <c r="T37" s="38" t="s">
        <v>144</v>
      </c>
    </row>
    <row r="38" spans="1:20" s="62" customFormat="1" ht="40.5">
      <c r="A38" s="100">
        <v>29</v>
      </c>
      <c r="B38" s="34" t="s">
        <v>143</v>
      </c>
      <c r="C38" s="36" t="s">
        <v>142</v>
      </c>
      <c r="D38" s="35" t="s">
        <v>23</v>
      </c>
      <c r="E38" s="35" t="s">
        <v>5</v>
      </c>
      <c r="F38" s="34" t="s">
        <v>4</v>
      </c>
      <c r="G38" s="34">
        <v>1</v>
      </c>
      <c r="H38" s="33" t="s">
        <v>10</v>
      </c>
      <c r="I38" s="32">
        <v>42176</v>
      </c>
      <c r="J38" s="99"/>
      <c r="K38" s="98"/>
      <c r="L38" s="98"/>
      <c r="M38" s="97">
        <v>100</v>
      </c>
      <c r="N38" s="96">
        <v>100</v>
      </c>
      <c r="O38" s="29">
        <f>N38-M38</f>
        <v>0</v>
      </c>
      <c r="P38" s="96">
        <v>81.62</v>
      </c>
      <c r="Q38" s="27" t="s">
        <v>34</v>
      </c>
      <c r="R38" s="27" t="s">
        <v>16</v>
      </c>
      <c r="S38" s="27" t="s">
        <v>33</v>
      </c>
      <c r="T38" s="26" t="s">
        <v>141</v>
      </c>
    </row>
    <row r="39" spans="1:20" s="62" customFormat="1" ht="27">
      <c r="A39" s="100">
        <v>30</v>
      </c>
      <c r="B39" s="34" t="s">
        <v>140</v>
      </c>
      <c r="C39" s="36" t="s">
        <v>139</v>
      </c>
      <c r="D39" s="35" t="s">
        <v>23</v>
      </c>
      <c r="E39" s="35" t="s">
        <v>5</v>
      </c>
      <c r="F39" s="34" t="s">
        <v>4</v>
      </c>
      <c r="G39" s="34">
        <v>1</v>
      </c>
      <c r="H39" s="33" t="s">
        <v>10</v>
      </c>
      <c r="I39" s="32">
        <v>45128</v>
      </c>
      <c r="J39" s="99"/>
      <c r="K39" s="98"/>
      <c r="L39" s="98"/>
      <c r="M39" s="97">
        <v>7.62</v>
      </c>
      <c r="N39" s="96">
        <v>7.44</v>
      </c>
      <c r="O39" s="29">
        <f>N39-M39</f>
        <v>-0.17999999999999972</v>
      </c>
      <c r="P39" s="96">
        <v>20.399999999999999</v>
      </c>
      <c r="Q39" s="27" t="s">
        <v>16</v>
      </c>
      <c r="R39" s="27" t="s">
        <v>2</v>
      </c>
      <c r="S39" s="27" t="s">
        <v>33</v>
      </c>
      <c r="T39" s="26"/>
    </row>
    <row r="40" spans="1:20" s="62" customFormat="1" ht="27">
      <c r="A40" s="100">
        <v>31</v>
      </c>
      <c r="B40" s="34" t="s">
        <v>138</v>
      </c>
      <c r="C40" s="36" t="s">
        <v>137</v>
      </c>
      <c r="D40" s="35" t="s">
        <v>23</v>
      </c>
      <c r="E40" s="35" t="s">
        <v>5</v>
      </c>
      <c r="F40" s="34" t="s">
        <v>4</v>
      </c>
      <c r="G40" s="34">
        <v>1</v>
      </c>
      <c r="H40" s="33" t="s">
        <v>10</v>
      </c>
      <c r="I40" s="32">
        <v>42109</v>
      </c>
      <c r="J40" s="99"/>
      <c r="K40" s="98"/>
      <c r="L40" s="98"/>
      <c r="M40" s="97">
        <v>92.94</v>
      </c>
      <c r="N40" s="96">
        <v>91.74</v>
      </c>
      <c r="O40" s="29">
        <f>N40-M40</f>
        <v>-1.2000000000000028</v>
      </c>
      <c r="P40" s="96">
        <v>81.61</v>
      </c>
      <c r="Q40" s="27" t="s">
        <v>16</v>
      </c>
      <c r="R40" s="27" t="s">
        <v>16</v>
      </c>
      <c r="S40" s="27" t="s">
        <v>1</v>
      </c>
      <c r="T40" s="26"/>
    </row>
    <row r="41" spans="1:20" s="62" customFormat="1">
      <c r="A41" s="100">
        <v>32</v>
      </c>
      <c r="B41" s="34" t="s">
        <v>136</v>
      </c>
      <c r="C41" s="36" t="s">
        <v>135</v>
      </c>
      <c r="D41" s="35" t="s">
        <v>23</v>
      </c>
      <c r="E41" s="35" t="s">
        <v>35</v>
      </c>
      <c r="F41" s="34" t="s">
        <v>4</v>
      </c>
      <c r="G41" s="34">
        <v>1</v>
      </c>
      <c r="H41" s="33" t="s">
        <v>10</v>
      </c>
      <c r="I41" s="99"/>
      <c r="J41" s="99"/>
      <c r="K41" s="98"/>
      <c r="L41" s="98"/>
      <c r="M41" s="97" t="s">
        <v>9</v>
      </c>
      <c r="N41" s="96" t="s">
        <v>9</v>
      </c>
      <c r="O41" s="29" t="s">
        <v>9</v>
      </c>
      <c r="P41" s="96" t="s">
        <v>9</v>
      </c>
      <c r="Q41" s="27" t="s">
        <v>132</v>
      </c>
      <c r="R41" s="27" t="s">
        <v>9</v>
      </c>
      <c r="S41" s="27" t="s">
        <v>9</v>
      </c>
      <c r="T41" s="26"/>
    </row>
    <row r="42" spans="1:20" s="62" customFormat="1" ht="40.5">
      <c r="A42" s="100">
        <v>33</v>
      </c>
      <c r="B42" s="45" t="s">
        <v>134</v>
      </c>
      <c r="C42" s="47" t="s">
        <v>133</v>
      </c>
      <c r="D42" s="46" t="s">
        <v>23</v>
      </c>
      <c r="E42" s="46" t="s">
        <v>35</v>
      </c>
      <c r="F42" s="45"/>
      <c r="G42" s="45"/>
      <c r="H42" s="44" t="s">
        <v>10</v>
      </c>
      <c r="I42" s="103"/>
      <c r="J42" s="103"/>
      <c r="K42" s="126"/>
      <c r="L42" s="126"/>
      <c r="M42" s="102" t="s">
        <v>9</v>
      </c>
      <c r="N42" s="101" t="s">
        <v>9</v>
      </c>
      <c r="O42" s="40" t="s">
        <v>9</v>
      </c>
      <c r="P42" s="101" t="s">
        <v>9</v>
      </c>
      <c r="Q42" s="46" t="s">
        <v>132</v>
      </c>
      <c r="R42" s="46" t="s">
        <v>9</v>
      </c>
      <c r="S42" s="125" t="s">
        <v>9</v>
      </c>
      <c r="T42" s="26"/>
    </row>
    <row r="43" spans="1:20" s="62" customFormat="1" ht="54.75" customHeight="1">
      <c r="A43" s="100">
        <v>34</v>
      </c>
      <c r="B43" s="34" t="s">
        <v>131</v>
      </c>
      <c r="C43" s="36" t="s">
        <v>130</v>
      </c>
      <c r="D43" s="35" t="s">
        <v>23</v>
      </c>
      <c r="E43" s="35" t="s">
        <v>35</v>
      </c>
      <c r="F43" s="34" t="s">
        <v>4</v>
      </c>
      <c r="G43" s="34">
        <v>1</v>
      </c>
      <c r="H43" s="33" t="s">
        <v>10</v>
      </c>
      <c r="I43" s="32">
        <v>41749</v>
      </c>
      <c r="J43" s="99"/>
      <c r="K43" s="98"/>
      <c r="L43" s="98"/>
      <c r="M43" s="97">
        <v>54.35</v>
      </c>
      <c r="N43" s="96">
        <v>39.75</v>
      </c>
      <c r="O43" s="29">
        <f>N43-M43</f>
        <v>-14.600000000000001</v>
      </c>
      <c r="P43" s="96">
        <v>93.3</v>
      </c>
      <c r="Q43" s="27" t="s">
        <v>2</v>
      </c>
      <c r="R43" s="27" t="s">
        <v>2</v>
      </c>
      <c r="S43" s="27" t="s">
        <v>1</v>
      </c>
      <c r="T43" s="26" t="s">
        <v>129</v>
      </c>
    </row>
    <row r="44" spans="1:20" s="62" customFormat="1">
      <c r="A44" s="76">
        <v>35</v>
      </c>
      <c r="B44" s="20" t="s">
        <v>128</v>
      </c>
      <c r="C44" s="75" t="s">
        <v>127</v>
      </c>
      <c r="D44" s="74" t="s">
        <v>23</v>
      </c>
      <c r="E44" s="73" t="s">
        <v>70</v>
      </c>
      <c r="F44" s="20" t="s">
        <v>4</v>
      </c>
      <c r="G44" s="20">
        <v>1</v>
      </c>
      <c r="H44" s="72" t="s">
        <v>10</v>
      </c>
      <c r="I44" s="71">
        <v>42916</v>
      </c>
      <c r="J44" s="70"/>
      <c r="K44" s="69"/>
      <c r="L44" s="69"/>
      <c r="M44" s="68" t="s">
        <v>9</v>
      </c>
      <c r="N44" s="66" t="s">
        <v>9</v>
      </c>
      <c r="O44" s="67" t="s">
        <v>9</v>
      </c>
      <c r="P44" s="66">
        <v>26.9</v>
      </c>
      <c r="Q44" s="65" t="s">
        <v>2</v>
      </c>
      <c r="R44" s="65" t="s">
        <v>108</v>
      </c>
      <c r="S44" s="64" t="s">
        <v>15</v>
      </c>
      <c r="T44" s="63"/>
    </row>
    <row r="45" spans="1:20" s="62" customFormat="1">
      <c r="A45" s="61"/>
      <c r="B45" s="57" t="s">
        <v>126</v>
      </c>
      <c r="C45" s="124"/>
      <c r="D45" s="59"/>
      <c r="E45" s="58" t="s">
        <v>55</v>
      </c>
      <c r="F45" s="57" t="s">
        <v>4</v>
      </c>
      <c r="G45" s="57">
        <v>1</v>
      </c>
      <c r="H45" s="56"/>
      <c r="I45" s="55">
        <v>42551</v>
      </c>
      <c r="J45" s="123"/>
      <c r="K45" s="108"/>
      <c r="L45" s="108"/>
      <c r="M45" s="122" t="s">
        <v>9</v>
      </c>
      <c r="N45" s="121" t="s">
        <v>9</v>
      </c>
      <c r="O45" s="52" t="s">
        <v>9</v>
      </c>
      <c r="P45" s="121">
        <v>36.71</v>
      </c>
      <c r="Q45" s="50"/>
      <c r="R45" s="50"/>
      <c r="S45" s="49"/>
      <c r="T45" s="48"/>
    </row>
    <row r="46" spans="1:20" s="25" customFormat="1" ht="27">
      <c r="A46" s="37">
        <v>36</v>
      </c>
      <c r="B46" s="45" t="s">
        <v>125</v>
      </c>
      <c r="C46" s="47" t="s">
        <v>124</v>
      </c>
      <c r="D46" s="46" t="s">
        <v>117</v>
      </c>
      <c r="E46" s="46" t="s">
        <v>55</v>
      </c>
      <c r="F46" s="45" t="s">
        <v>65</v>
      </c>
      <c r="G46" s="45">
        <v>1</v>
      </c>
      <c r="H46" s="44" t="s">
        <v>49</v>
      </c>
      <c r="I46" s="43">
        <v>42460</v>
      </c>
      <c r="J46" s="103"/>
      <c r="K46" s="98"/>
      <c r="L46" s="98"/>
      <c r="M46" s="102"/>
      <c r="N46" s="101"/>
      <c r="O46" s="40"/>
      <c r="P46" s="101">
        <v>56.9</v>
      </c>
      <c r="Q46" s="27" t="s">
        <v>2</v>
      </c>
      <c r="R46" s="27" t="s">
        <v>2</v>
      </c>
      <c r="S46" s="27" t="s">
        <v>1</v>
      </c>
      <c r="T46" s="38"/>
    </row>
    <row r="47" spans="1:20" s="25" customFormat="1" ht="27">
      <c r="A47" s="83">
        <v>37</v>
      </c>
      <c r="B47" s="21" t="s">
        <v>123</v>
      </c>
      <c r="C47" s="120" t="s">
        <v>122</v>
      </c>
      <c r="D47" s="119" t="s">
        <v>117</v>
      </c>
      <c r="E47" s="119" t="s">
        <v>17</v>
      </c>
      <c r="F47" s="21" t="s">
        <v>65</v>
      </c>
      <c r="G47" s="21">
        <v>1</v>
      </c>
      <c r="H47" s="118" t="s">
        <v>49</v>
      </c>
      <c r="I47" s="117">
        <v>41820</v>
      </c>
      <c r="J47" s="82"/>
      <c r="K47" s="69"/>
      <c r="L47" s="69"/>
      <c r="M47" s="80" t="s">
        <v>9</v>
      </c>
      <c r="N47" s="79" t="s">
        <v>9</v>
      </c>
      <c r="O47" s="116" t="s">
        <v>9</v>
      </c>
      <c r="P47" s="79">
        <v>88.63</v>
      </c>
      <c r="Q47" s="65" t="s">
        <v>16</v>
      </c>
      <c r="R47" s="65" t="s">
        <v>16</v>
      </c>
      <c r="S47" s="64" t="s">
        <v>33</v>
      </c>
      <c r="T47" s="115"/>
    </row>
    <row r="48" spans="1:20" s="25" customFormat="1" ht="27">
      <c r="A48" s="78"/>
      <c r="B48" s="112" t="s">
        <v>121</v>
      </c>
      <c r="C48" s="114" t="s">
        <v>120</v>
      </c>
      <c r="D48" s="113"/>
      <c r="E48" s="113"/>
      <c r="F48" s="112" t="s">
        <v>65</v>
      </c>
      <c r="G48" s="112">
        <v>1</v>
      </c>
      <c r="H48" s="111"/>
      <c r="I48" s="110">
        <v>42369</v>
      </c>
      <c r="J48" s="109"/>
      <c r="K48" s="108"/>
      <c r="L48" s="108"/>
      <c r="M48" s="107" t="s">
        <v>9</v>
      </c>
      <c r="N48" s="105" t="s">
        <v>9</v>
      </c>
      <c r="O48" s="106" t="s">
        <v>9</v>
      </c>
      <c r="P48" s="105">
        <v>24.97</v>
      </c>
      <c r="Q48" s="50"/>
      <c r="R48" s="50"/>
      <c r="S48" s="49"/>
      <c r="T48" s="104"/>
    </row>
    <row r="49" spans="1:20" s="62" customFormat="1" ht="27">
      <c r="A49" s="100">
        <v>38</v>
      </c>
      <c r="B49" s="34" t="s">
        <v>119</v>
      </c>
      <c r="C49" s="36" t="s">
        <v>118</v>
      </c>
      <c r="D49" s="35" t="s">
        <v>117</v>
      </c>
      <c r="E49" s="35" t="s">
        <v>17</v>
      </c>
      <c r="F49" s="34" t="s">
        <v>4</v>
      </c>
      <c r="G49" s="34">
        <v>1</v>
      </c>
      <c r="H49" s="33" t="s">
        <v>49</v>
      </c>
      <c r="I49" s="32">
        <v>41773</v>
      </c>
      <c r="J49" s="99"/>
      <c r="K49" s="98"/>
      <c r="L49" s="98"/>
      <c r="M49" s="97" t="s">
        <v>9</v>
      </c>
      <c r="N49" s="96" t="s">
        <v>9</v>
      </c>
      <c r="O49" s="29" t="s">
        <v>9</v>
      </c>
      <c r="P49" s="96">
        <v>88.6</v>
      </c>
      <c r="Q49" s="27" t="s">
        <v>16</v>
      </c>
      <c r="R49" s="27" t="s">
        <v>16</v>
      </c>
      <c r="S49" s="27" t="s">
        <v>1</v>
      </c>
      <c r="T49" s="26"/>
    </row>
    <row r="50" spans="1:20" s="62" customFormat="1" ht="27">
      <c r="A50" s="100">
        <v>39</v>
      </c>
      <c r="B50" s="34" t="s">
        <v>116</v>
      </c>
      <c r="C50" s="36" t="s">
        <v>115</v>
      </c>
      <c r="D50" s="35" t="s">
        <v>114</v>
      </c>
      <c r="E50" s="35" t="s">
        <v>78</v>
      </c>
      <c r="F50" s="34" t="s">
        <v>4</v>
      </c>
      <c r="G50" s="34">
        <v>1</v>
      </c>
      <c r="H50" s="33" t="s">
        <v>113</v>
      </c>
      <c r="I50" s="32">
        <v>41820</v>
      </c>
      <c r="J50" s="99"/>
      <c r="K50" s="98"/>
      <c r="L50" s="98"/>
      <c r="M50" s="97">
        <v>100</v>
      </c>
      <c r="N50" s="96">
        <v>100</v>
      </c>
      <c r="O50" s="29">
        <f>N50-M50</f>
        <v>0</v>
      </c>
      <c r="P50" s="96">
        <v>93.53</v>
      </c>
      <c r="Q50" s="27" t="s">
        <v>34</v>
      </c>
      <c r="R50" s="27" t="s">
        <v>39</v>
      </c>
      <c r="S50" s="27" t="s">
        <v>33</v>
      </c>
      <c r="T50" s="26"/>
    </row>
    <row r="51" spans="1:20" s="25" customFormat="1">
      <c r="A51" s="37">
        <v>40</v>
      </c>
      <c r="B51" s="45" t="s">
        <v>112</v>
      </c>
      <c r="C51" s="47" t="s">
        <v>111</v>
      </c>
      <c r="D51" s="46" t="s">
        <v>18</v>
      </c>
      <c r="E51" s="46" t="s">
        <v>5</v>
      </c>
      <c r="F51" s="45" t="s">
        <v>4</v>
      </c>
      <c r="G51" s="45">
        <v>1</v>
      </c>
      <c r="H51" s="44" t="s">
        <v>3</v>
      </c>
      <c r="I51" s="43">
        <v>42817</v>
      </c>
      <c r="J51" s="103"/>
      <c r="K51" s="98"/>
      <c r="L51" s="98"/>
      <c r="M51" s="102" t="s">
        <v>9</v>
      </c>
      <c r="N51" s="101" t="s">
        <v>9</v>
      </c>
      <c r="O51" s="40" t="s">
        <v>9</v>
      </c>
      <c r="P51" s="101">
        <v>53.93</v>
      </c>
      <c r="Q51" s="27" t="s">
        <v>16</v>
      </c>
      <c r="R51" s="27" t="s">
        <v>16</v>
      </c>
      <c r="S51" s="27" t="s">
        <v>1</v>
      </c>
      <c r="T51" s="38"/>
    </row>
    <row r="52" spans="1:20" s="62" customFormat="1" ht="27">
      <c r="A52" s="100">
        <v>41</v>
      </c>
      <c r="B52" s="34" t="s">
        <v>110</v>
      </c>
      <c r="C52" s="36" t="s">
        <v>109</v>
      </c>
      <c r="D52" s="35" t="s">
        <v>18</v>
      </c>
      <c r="E52" s="35" t="s">
        <v>17</v>
      </c>
      <c r="F52" s="34" t="s">
        <v>4</v>
      </c>
      <c r="G52" s="34">
        <v>1</v>
      </c>
      <c r="H52" s="33" t="s">
        <v>10</v>
      </c>
      <c r="I52" s="32">
        <v>42916</v>
      </c>
      <c r="J52" s="99"/>
      <c r="K52" s="98"/>
      <c r="L52" s="98"/>
      <c r="M52" s="97">
        <v>6</v>
      </c>
      <c r="N52" s="96">
        <v>0.65</v>
      </c>
      <c r="O52" s="29">
        <f>N52-M52</f>
        <v>-5.35</v>
      </c>
      <c r="P52" s="96">
        <v>25.54</v>
      </c>
      <c r="Q52" s="27" t="s">
        <v>2</v>
      </c>
      <c r="R52" s="27" t="s">
        <v>108</v>
      </c>
      <c r="S52" s="27" t="s">
        <v>15</v>
      </c>
      <c r="T52" s="26"/>
    </row>
    <row r="53" spans="1:20" s="62" customFormat="1" ht="54">
      <c r="A53" s="100">
        <v>42</v>
      </c>
      <c r="B53" s="34" t="s">
        <v>107</v>
      </c>
      <c r="C53" s="36" t="s">
        <v>106</v>
      </c>
      <c r="D53" s="35" t="s">
        <v>105</v>
      </c>
      <c r="E53" s="35" t="s">
        <v>17</v>
      </c>
      <c r="F53" s="34" t="s">
        <v>4</v>
      </c>
      <c r="G53" s="34">
        <v>1</v>
      </c>
      <c r="H53" s="33" t="s">
        <v>3</v>
      </c>
      <c r="I53" s="32">
        <v>41759</v>
      </c>
      <c r="J53" s="99"/>
      <c r="K53" s="98"/>
      <c r="L53" s="98"/>
      <c r="M53" s="97" t="s">
        <v>9</v>
      </c>
      <c r="N53" s="96" t="s">
        <v>9</v>
      </c>
      <c r="O53" s="29" t="s">
        <v>9</v>
      </c>
      <c r="P53" s="96">
        <v>88.1</v>
      </c>
      <c r="Q53" s="27" t="s">
        <v>2</v>
      </c>
      <c r="R53" s="27" t="s">
        <v>2</v>
      </c>
      <c r="S53" s="27" t="s">
        <v>1</v>
      </c>
      <c r="T53" s="26"/>
    </row>
    <row r="54" spans="1:20" s="62" customFormat="1" ht="27">
      <c r="A54" s="100">
        <v>43</v>
      </c>
      <c r="B54" s="34" t="s">
        <v>104</v>
      </c>
      <c r="C54" s="36" t="s">
        <v>103</v>
      </c>
      <c r="D54" s="35" t="s">
        <v>102</v>
      </c>
      <c r="E54" s="35" t="s">
        <v>99</v>
      </c>
      <c r="F54" s="34" t="s">
        <v>4</v>
      </c>
      <c r="G54" s="34">
        <v>1</v>
      </c>
      <c r="H54" s="33" t="s">
        <v>3</v>
      </c>
      <c r="I54" s="32">
        <v>41766</v>
      </c>
      <c r="J54" s="99"/>
      <c r="K54" s="98"/>
      <c r="L54" s="98"/>
      <c r="M54" s="97">
        <v>100</v>
      </c>
      <c r="N54" s="96">
        <v>100</v>
      </c>
      <c r="O54" s="29">
        <f>N54-M54</f>
        <v>0</v>
      </c>
      <c r="P54" s="96">
        <v>91.31</v>
      </c>
      <c r="Q54" s="27" t="s">
        <v>39</v>
      </c>
      <c r="R54" s="27" t="s">
        <v>39</v>
      </c>
      <c r="S54" s="27" t="s">
        <v>1</v>
      </c>
      <c r="T54" s="26"/>
    </row>
    <row r="55" spans="1:20" s="62" customFormat="1" ht="27">
      <c r="A55" s="100">
        <v>44</v>
      </c>
      <c r="B55" s="34" t="s">
        <v>101</v>
      </c>
      <c r="C55" s="36" t="s">
        <v>100</v>
      </c>
      <c r="D55" s="35" t="s">
        <v>6</v>
      </c>
      <c r="E55" s="35" t="s">
        <v>99</v>
      </c>
      <c r="F55" s="34" t="s">
        <v>4</v>
      </c>
      <c r="G55" s="34">
        <v>1</v>
      </c>
      <c r="H55" s="33" t="s">
        <v>3</v>
      </c>
      <c r="I55" s="32">
        <v>41639</v>
      </c>
      <c r="J55" s="99"/>
      <c r="K55" s="98"/>
      <c r="L55" s="98"/>
      <c r="M55" s="97">
        <v>100</v>
      </c>
      <c r="N55" s="96">
        <v>100</v>
      </c>
      <c r="O55" s="29">
        <f>N55-M55</f>
        <v>0</v>
      </c>
      <c r="P55" s="96">
        <v>100</v>
      </c>
      <c r="Q55" s="27" t="s">
        <v>34</v>
      </c>
      <c r="R55" s="27" t="s">
        <v>16</v>
      </c>
      <c r="S55" s="27" t="s">
        <v>33</v>
      </c>
      <c r="T55" s="26"/>
    </row>
    <row r="56" spans="1:20" s="62" customFormat="1" ht="27">
      <c r="A56" s="100">
        <v>45</v>
      </c>
      <c r="B56" s="34" t="s">
        <v>98</v>
      </c>
      <c r="C56" s="36" t="s">
        <v>97</v>
      </c>
      <c r="D56" s="35" t="s">
        <v>6</v>
      </c>
      <c r="E56" s="35" t="s">
        <v>5</v>
      </c>
      <c r="F56" s="34" t="s">
        <v>4</v>
      </c>
      <c r="G56" s="34">
        <v>1</v>
      </c>
      <c r="H56" s="33" t="s">
        <v>3</v>
      </c>
      <c r="I56" s="32">
        <v>43649</v>
      </c>
      <c r="J56" s="99"/>
      <c r="K56" s="98"/>
      <c r="L56" s="98"/>
      <c r="M56" s="97">
        <v>11.56</v>
      </c>
      <c r="N56" s="96">
        <v>1.45</v>
      </c>
      <c r="O56" s="29">
        <f>N56-M56</f>
        <v>-10.110000000000001</v>
      </c>
      <c r="P56" s="96">
        <v>21.36</v>
      </c>
      <c r="Q56" s="27" t="s">
        <v>2</v>
      </c>
      <c r="R56" s="27" t="s">
        <v>2</v>
      </c>
      <c r="S56" s="27" t="s">
        <v>1</v>
      </c>
      <c r="T56" s="26" t="s">
        <v>94</v>
      </c>
    </row>
    <row r="57" spans="1:20" s="62" customFormat="1" ht="27">
      <c r="A57" s="100">
        <v>46</v>
      </c>
      <c r="B57" s="34" t="s">
        <v>96</v>
      </c>
      <c r="C57" s="36" t="s">
        <v>95</v>
      </c>
      <c r="D57" s="35" t="s">
        <v>6</v>
      </c>
      <c r="E57" s="35" t="s">
        <v>35</v>
      </c>
      <c r="F57" s="34" t="s">
        <v>4</v>
      </c>
      <c r="G57" s="34">
        <v>1</v>
      </c>
      <c r="H57" s="33" t="s">
        <v>3</v>
      </c>
      <c r="I57" s="32">
        <v>43248</v>
      </c>
      <c r="J57" s="99"/>
      <c r="K57" s="98"/>
      <c r="L57" s="98"/>
      <c r="M57" s="97">
        <v>15.38</v>
      </c>
      <c r="N57" s="96">
        <v>5.49</v>
      </c>
      <c r="O57" s="29">
        <f>N57-M57</f>
        <v>-9.89</v>
      </c>
      <c r="P57" s="96">
        <v>19.829999999999998</v>
      </c>
      <c r="Q57" s="27" t="s">
        <v>2</v>
      </c>
      <c r="R57" s="27" t="s">
        <v>2</v>
      </c>
      <c r="S57" s="27" t="s">
        <v>1</v>
      </c>
      <c r="T57" s="26" t="s">
        <v>94</v>
      </c>
    </row>
    <row r="58" spans="1:20" s="62" customFormat="1" ht="27">
      <c r="A58" s="100">
        <v>47</v>
      </c>
      <c r="B58" s="34" t="s">
        <v>93</v>
      </c>
      <c r="C58" s="36" t="s">
        <v>92</v>
      </c>
      <c r="D58" s="35" t="s">
        <v>6</v>
      </c>
      <c r="E58" s="35" t="s">
        <v>17</v>
      </c>
      <c r="F58" s="34" t="s">
        <v>4</v>
      </c>
      <c r="G58" s="34">
        <v>1</v>
      </c>
      <c r="H58" s="33" t="s">
        <v>3</v>
      </c>
      <c r="I58" s="32">
        <v>42094</v>
      </c>
      <c r="J58" s="99"/>
      <c r="K58" s="98"/>
      <c r="L58" s="98"/>
      <c r="M58" s="97">
        <v>67.510000000000005</v>
      </c>
      <c r="N58" s="96">
        <v>48.75</v>
      </c>
      <c r="O58" s="29">
        <f>N58-M58</f>
        <v>-18.760000000000005</v>
      </c>
      <c r="P58" s="96">
        <v>76.95</v>
      </c>
      <c r="Q58" s="27" t="s">
        <v>2</v>
      </c>
      <c r="R58" s="27" t="s">
        <v>2</v>
      </c>
      <c r="S58" s="27" t="s">
        <v>1</v>
      </c>
      <c r="T58" s="26"/>
    </row>
    <row r="59" spans="1:20" s="10" customFormat="1">
      <c r="A59" s="95" t="s">
        <v>91</v>
      </c>
      <c r="B59" s="94"/>
      <c r="C59" s="90"/>
      <c r="D59" s="93"/>
      <c r="E59" s="84"/>
      <c r="F59" s="92"/>
      <c r="G59" s="91"/>
      <c r="H59" s="90"/>
      <c r="I59" s="89"/>
      <c r="J59" s="89"/>
      <c r="K59" s="85"/>
      <c r="L59" s="85"/>
      <c r="M59" s="88"/>
      <c r="N59" s="86"/>
      <c r="O59" s="87"/>
      <c r="P59" s="86"/>
      <c r="Q59" s="86"/>
      <c r="R59" s="85"/>
      <c r="S59" s="85"/>
      <c r="T59" s="84"/>
    </row>
    <row r="60" spans="1:20" s="25" customFormat="1" ht="27">
      <c r="A60" s="37">
        <v>48</v>
      </c>
      <c r="B60" s="34" t="s">
        <v>90</v>
      </c>
      <c r="C60" s="36" t="s">
        <v>89</v>
      </c>
      <c r="D60" s="35" t="s">
        <v>88</v>
      </c>
      <c r="E60" s="35" t="s">
        <v>17</v>
      </c>
      <c r="F60" s="34" t="s">
        <v>4</v>
      </c>
      <c r="G60" s="34">
        <v>2</v>
      </c>
      <c r="H60" s="33" t="s">
        <v>49</v>
      </c>
      <c r="I60" s="32">
        <v>41425</v>
      </c>
      <c r="J60" s="32">
        <v>41790</v>
      </c>
      <c r="K60" s="31"/>
      <c r="L60" s="31"/>
      <c r="M60" s="30" t="s">
        <v>9</v>
      </c>
      <c r="N60" s="28">
        <v>88.03</v>
      </c>
      <c r="O60" s="29" t="s">
        <v>9</v>
      </c>
      <c r="P60" s="28">
        <v>88.41</v>
      </c>
      <c r="Q60" s="27" t="s">
        <v>16</v>
      </c>
      <c r="R60" s="27" t="s">
        <v>2</v>
      </c>
      <c r="S60" s="27" t="s">
        <v>33</v>
      </c>
      <c r="T60" s="26"/>
    </row>
    <row r="61" spans="1:20" s="25" customFormat="1" ht="27">
      <c r="A61" s="37">
        <v>49</v>
      </c>
      <c r="B61" s="34" t="s">
        <v>87</v>
      </c>
      <c r="C61" s="36" t="s">
        <v>86</v>
      </c>
      <c r="D61" s="35" t="s">
        <v>85</v>
      </c>
      <c r="E61" s="35" t="s">
        <v>17</v>
      </c>
      <c r="F61" s="34" t="s">
        <v>65</v>
      </c>
      <c r="G61" s="34">
        <v>2</v>
      </c>
      <c r="H61" s="33" t="s">
        <v>84</v>
      </c>
      <c r="I61" s="32">
        <v>40908</v>
      </c>
      <c r="J61" s="32">
        <v>41455</v>
      </c>
      <c r="K61" s="31"/>
      <c r="L61" s="31"/>
      <c r="M61" s="30"/>
      <c r="N61" s="28"/>
      <c r="O61" s="29">
        <f>N61-M61</f>
        <v>0</v>
      </c>
      <c r="P61" s="28">
        <v>108.38</v>
      </c>
      <c r="Q61" s="27" t="s">
        <v>2</v>
      </c>
      <c r="R61" s="27" t="s">
        <v>2</v>
      </c>
      <c r="S61" s="27" t="s">
        <v>1</v>
      </c>
      <c r="T61" s="26"/>
    </row>
    <row r="62" spans="1:20" s="25" customFormat="1" ht="27">
      <c r="A62" s="37">
        <v>50</v>
      </c>
      <c r="B62" s="34" t="s">
        <v>83</v>
      </c>
      <c r="C62" s="36" t="s">
        <v>82</v>
      </c>
      <c r="D62" s="35" t="s">
        <v>79</v>
      </c>
      <c r="E62" s="35" t="s">
        <v>17</v>
      </c>
      <c r="F62" s="34" t="s">
        <v>4</v>
      </c>
      <c r="G62" s="34">
        <v>1</v>
      </c>
      <c r="H62" s="33" t="s">
        <v>3</v>
      </c>
      <c r="I62" s="32">
        <v>41274</v>
      </c>
      <c r="J62" s="32">
        <v>42004</v>
      </c>
      <c r="K62" s="31">
        <v>64.03</v>
      </c>
      <c r="L62" s="31">
        <v>83.23</v>
      </c>
      <c r="M62" s="30">
        <v>20.66</v>
      </c>
      <c r="N62" s="28">
        <v>19.2</v>
      </c>
      <c r="O62" s="29">
        <f>N62-M62</f>
        <v>-1.4600000000000009</v>
      </c>
      <c r="P62" s="28">
        <v>86.67</v>
      </c>
      <c r="Q62" s="27" t="s">
        <v>2</v>
      </c>
      <c r="R62" s="27" t="s">
        <v>2</v>
      </c>
      <c r="S62" s="27" t="s">
        <v>1</v>
      </c>
      <c r="T62" s="26"/>
    </row>
    <row r="63" spans="1:20" s="25" customFormat="1">
      <c r="A63" s="83">
        <v>51</v>
      </c>
      <c r="B63" s="20" t="s">
        <v>81</v>
      </c>
      <c r="C63" s="75" t="s">
        <v>80</v>
      </c>
      <c r="D63" s="74" t="s">
        <v>79</v>
      </c>
      <c r="E63" s="73" t="s">
        <v>78</v>
      </c>
      <c r="F63" s="20" t="s">
        <v>4</v>
      </c>
      <c r="G63" s="20">
        <v>2</v>
      </c>
      <c r="H63" s="72" t="s">
        <v>3</v>
      </c>
      <c r="I63" s="71">
        <v>42551</v>
      </c>
      <c r="J63" s="82"/>
      <c r="K63" s="81">
        <v>57.3</v>
      </c>
      <c r="L63" s="81">
        <v>73.02</v>
      </c>
      <c r="M63" s="80">
        <v>78.22</v>
      </c>
      <c r="N63" s="79">
        <v>73.02</v>
      </c>
      <c r="O63" s="67">
        <f>N63-M63</f>
        <v>-5.2000000000000028</v>
      </c>
      <c r="P63" s="79">
        <v>67.25</v>
      </c>
      <c r="Q63" s="65" t="s">
        <v>2</v>
      </c>
      <c r="R63" s="65" t="s">
        <v>2</v>
      </c>
      <c r="S63" s="64" t="s">
        <v>1</v>
      </c>
      <c r="T63" s="63"/>
    </row>
    <row r="64" spans="1:20" s="25" customFormat="1">
      <c r="A64" s="78"/>
      <c r="B64" s="57" t="s">
        <v>77</v>
      </c>
      <c r="C64" s="77"/>
      <c r="D64" s="59"/>
      <c r="E64" s="58" t="s">
        <v>70</v>
      </c>
      <c r="F64" s="57" t="s">
        <v>4</v>
      </c>
      <c r="G64" s="57">
        <v>2</v>
      </c>
      <c r="H64" s="56"/>
      <c r="I64" s="55">
        <v>41486</v>
      </c>
      <c r="J64" s="55">
        <v>41851</v>
      </c>
      <c r="K64" s="54"/>
      <c r="L64" s="54"/>
      <c r="M64" s="53"/>
      <c r="N64" s="51"/>
      <c r="O64" s="52"/>
      <c r="P64" s="51">
        <v>89.42</v>
      </c>
      <c r="Q64" s="50"/>
      <c r="R64" s="50"/>
      <c r="S64" s="49"/>
      <c r="T64" s="48"/>
    </row>
    <row r="65" spans="1:20" s="25" customFormat="1" ht="27">
      <c r="A65" s="37">
        <v>52</v>
      </c>
      <c r="B65" s="45" t="s">
        <v>76</v>
      </c>
      <c r="C65" s="47" t="s">
        <v>75</v>
      </c>
      <c r="D65" s="46" t="s">
        <v>72</v>
      </c>
      <c r="E65" s="46" t="s">
        <v>40</v>
      </c>
      <c r="F65" s="45" t="s">
        <v>4</v>
      </c>
      <c r="G65" s="45">
        <v>1</v>
      </c>
      <c r="H65" s="44" t="s">
        <v>10</v>
      </c>
      <c r="I65" s="43">
        <v>41324</v>
      </c>
      <c r="J65" s="43">
        <v>41689</v>
      </c>
      <c r="K65" s="42"/>
      <c r="L65" s="42"/>
      <c r="M65" s="41"/>
      <c r="N65" s="39"/>
      <c r="O65" s="40"/>
      <c r="P65" s="39">
        <v>97.26</v>
      </c>
      <c r="Q65" s="27" t="s">
        <v>2</v>
      </c>
      <c r="R65" s="27" t="s">
        <v>2</v>
      </c>
      <c r="S65" s="27" t="s">
        <v>1</v>
      </c>
      <c r="T65" s="38"/>
    </row>
    <row r="66" spans="1:20" s="62" customFormat="1">
      <c r="A66" s="76">
        <v>53</v>
      </c>
      <c r="B66" s="20" t="s">
        <v>74</v>
      </c>
      <c r="C66" s="75" t="s">
        <v>73</v>
      </c>
      <c r="D66" s="74" t="s">
        <v>72</v>
      </c>
      <c r="E66" s="73" t="s">
        <v>55</v>
      </c>
      <c r="F66" s="20" t="s">
        <v>4</v>
      </c>
      <c r="G66" s="20">
        <v>1</v>
      </c>
      <c r="H66" s="72" t="s">
        <v>3</v>
      </c>
      <c r="I66" s="71">
        <v>42185</v>
      </c>
      <c r="J66" s="70"/>
      <c r="K66" s="69"/>
      <c r="L66" s="69"/>
      <c r="M66" s="68">
        <v>84.7</v>
      </c>
      <c r="N66" s="66">
        <v>63.55</v>
      </c>
      <c r="O66" s="67">
        <f>N66-M66</f>
        <v>-21.150000000000006</v>
      </c>
      <c r="P66" s="66">
        <v>76.349999999999994</v>
      </c>
      <c r="Q66" s="65" t="s">
        <v>2</v>
      </c>
      <c r="R66" s="65" t="s">
        <v>2</v>
      </c>
      <c r="S66" s="64" t="s">
        <v>1</v>
      </c>
      <c r="T66" s="63"/>
    </row>
    <row r="67" spans="1:20" s="25" customFormat="1">
      <c r="A67" s="61"/>
      <c r="B67" s="57" t="s">
        <v>71</v>
      </c>
      <c r="C67" s="60"/>
      <c r="D67" s="59"/>
      <c r="E67" s="58" t="s">
        <v>70</v>
      </c>
      <c r="F67" s="57" t="s">
        <v>4</v>
      </c>
      <c r="G67" s="57">
        <v>2</v>
      </c>
      <c r="H67" s="56"/>
      <c r="I67" s="55">
        <v>41639</v>
      </c>
      <c r="J67" s="55">
        <v>42004</v>
      </c>
      <c r="K67" s="54"/>
      <c r="L67" s="54"/>
      <c r="M67" s="53"/>
      <c r="N67" s="51"/>
      <c r="O67" s="52"/>
      <c r="P67" s="51">
        <v>82.85</v>
      </c>
      <c r="Q67" s="50"/>
      <c r="R67" s="50"/>
      <c r="S67" s="49"/>
      <c r="T67" s="48"/>
    </row>
    <row r="68" spans="1:20" s="25" customFormat="1" ht="27">
      <c r="A68" s="37">
        <v>54</v>
      </c>
      <c r="B68" s="34" t="s">
        <v>69</v>
      </c>
      <c r="C68" s="36" t="s">
        <v>68</v>
      </c>
      <c r="D68" s="35" t="s">
        <v>61</v>
      </c>
      <c r="E68" s="35" t="s">
        <v>55</v>
      </c>
      <c r="F68" s="34" t="s">
        <v>4</v>
      </c>
      <c r="G68" s="34">
        <v>2</v>
      </c>
      <c r="H68" s="33" t="s">
        <v>3</v>
      </c>
      <c r="I68" s="32">
        <v>41455</v>
      </c>
      <c r="J68" s="32">
        <v>41820</v>
      </c>
      <c r="K68" s="31"/>
      <c r="L68" s="31"/>
      <c r="M68" s="30">
        <v>100</v>
      </c>
      <c r="N68" s="28">
        <v>82.2</v>
      </c>
      <c r="O68" s="29">
        <f>N68-M68</f>
        <v>-17.799999999999997</v>
      </c>
      <c r="P68" s="28">
        <v>92.92</v>
      </c>
      <c r="Q68" s="27" t="s">
        <v>2</v>
      </c>
      <c r="R68" s="27" t="s">
        <v>2</v>
      </c>
      <c r="S68" s="27" t="s">
        <v>1</v>
      </c>
      <c r="T68" s="26"/>
    </row>
    <row r="69" spans="1:20" s="25" customFormat="1" ht="57" customHeight="1">
      <c r="A69" s="37">
        <v>55</v>
      </c>
      <c r="B69" s="34" t="s">
        <v>67</v>
      </c>
      <c r="C69" s="36" t="s">
        <v>66</v>
      </c>
      <c r="D69" s="35" t="s">
        <v>61</v>
      </c>
      <c r="E69" s="35" t="s">
        <v>17</v>
      </c>
      <c r="F69" s="34" t="s">
        <v>65</v>
      </c>
      <c r="G69" s="34">
        <v>2</v>
      </c>
      <c r="H69" s="33" t="s">
        <v>3</v>
      </c>
      <c r="I69" s="32">
        <v>41274</v>
      </c>
      <c r="J69" s="32">
        <v>41639</v>
      </c>
      <c r="K69" s="31"/>
      <c r="L69" s="31"/>
      <c r="M69" s="30">
        <v>100</v>
      </c>
      <c r="N69" s="28">
        <v>91.43</v>
      </c>
      <c r="O69" s="29">
        <f>N69-M69</f>
        <v>-8.5699999999999932</v>
      </c>
      <c r="P69" s="28">
        <v>100</v>
      </c>
      <c r="Q69" s="27" t="s">
        <v>2</v>
      </c>
      <c r="R69" s="27" t="s">
        <v>2</v>
      </c>
      <c r="S69" s="27" t="s">
        <v>1</v>
      </c>
      <c r="T69" s="26" t="s">
        <v>64</v>
      </c>
    </row>
    <row r="70" spans="1:20" s="25" customFormat="1" ht="27">
      <c r="A70" s="37">
        <v>56</v>
      </c>
      <c r="B70" s="34" t="s">
        <v>63</v>
      </c>
      <c r="C70" s="36" t="s">
        <v>62</v>
      </c>
      <c r="D70" s="35" t="s">
        <v>61</v>
      </c>
      <c r="E70" s="35" t="s">
        <v>17</v>
      </c>
      <c r="F70" s="34" t="s">
        <v>4</v>
      </c>
      <c r="G70" s="34">
        <v>2</v>
      </c>
      <c r="H70" s="33" t="s">
        <v>3</v>
      </c>
      <c r="I70" s="32">
        <v>40633</v>
      </c>
      <c r="J70" s="32">
        <v>41728</v>
      </c>
      <c r="K70" s="31"/>
      <c r="L70" s="31"/>
      <c r="M70" s="30">
        <v>100</v>
      </c>
      <c r="N70" s="28">
        <v>100</v>
      </c>
      <c r="O70" s="29">
        <f>N70-M70</f>
        <v>0</v>
      </c>
      <c r="P70" s="28">
        <v>97.12</v>
      </c>
      <c r="Q70" s="27" t="s">
        <v>34</v>
      </c>
      <c r="R70" s="27" t="s">
        <v>16</v>
      </c>
      <c r="S70" s="27" t="s">
        <v>33</v>
      </c>
      <c r="T70" s="26"/>
    </row>
    <row r="71" spans="1:20" s="25" customFormat="1" ht="27">
      <c r="A71" s="37">
        <v>57</v>
      </c>
      <c r="B71" s="34" t="s">
        <v>60</v>
      </c>
      <c r="C71" s="36" t="s">
        <v>59</v>
      </c>
      <c r="D71" s="35" t="s">
        <v>58</v>
      </c>
      <c r="E71" s="35" t="s">
        <v>55</v>
      </c>
      <c r="F71" s="34" t="s">
        <v>4</v>
      </c>
      <c r="G71" s="34">
        <v>2</v>
      </c>
      <c r="H71" s="33" t="s">
        <v>10</v>
      </c>
      <c r="I71" s="32">
        <v>40847</v>
      </c>
      <c r="J71" s="32">
        <v>41639</v>
      </c>
      <c r="K71" s="31"/>
      <c r="L71" s="31"/>
      <c r="M71" s="30">
        <v>100</v>
      </c>
      <c r="N71" s="28">
        <v>100</v>
      </c>
      <c r="O71" s="29">
        <f>N71-M71</f>
        <v>0</v>
      </c>
      <c r="P71" s="28">
        <v>100</v>
      </c>
      <c r="Q71" s="27" t="s">
        <v>34</v>
      </c>
      <c r="R71" s="27" t="s">
        <v>2</v>
      </c>
      <c r="S71" s="27" t="s">
        <v>33</v>
      </c>
      <c r="T71" s="26"/>
    </row>
    <row r="72" spans="1:20" s="25" customFormat="1" ht="27">
      <c r="A72" s="37">
        <v>58</v>
      </c>
      <c r="B72" s="34" t="s">
        <v>57</v>
      </c>
      <c r="C72" s="36" t="s">
        <v>56</v>
      </c>
      <c r="D72" s="35" t="s">
        <v>50</v>
      </c>
      <c r="E72" s="35" t="s">
        <v>55</v>
      </c>
      <c r="F72" s="34" t="s">
        <v>4</v>
      </c>
      <c r="G72" s="34">
        <v>2</v>
      </c>
      <c r="H72" s="33" t="s">
        <v>49</v>
      </c>
      <c r="I72" s="32">
        <v>40908</v>
      </c>
      <c r="J72" s="32">
        <v>41410</v>
      </c>
      <c r="K72" s="31"/>
      <c r="L72" s="31"/>
      <c r="M72" s="30">
        <v>100</v>
      </c>
      <c r="N72" s="28">
        <v>99</v>
      </c>
      <c r="O72" s="29">
        <f>N72-M72</f>
        <v>-1</v>
      </c>
      <c r="P72" s="28">
        <v>107.52</v>
      </c>
      <c r="Q72" s="27" t="s">
        <v>34</v>
      </c>
      <c r="R72" s="27" t="s">
        <v>34</v>
      </c>
      <c r="S72" s="27" t="s">
        <v>1</v>
      </c>
      <c r="T72" s="26"/>
    </row>
    <row r="73" spans="1:20" s="25" customFormat="1" ht="27">
      <c r="A73" s="37">
        <v>59</v>
      </c>
      <c r="B73" s="34" t="s">
        <v>54</v>
      </c>
      <c r="C73" s="36" t="s">
        <v>53</v>
      </c>
      <c r="D73" s="35" t="s">
        <v>50</v>
      </c>
      <c r="E73" s="35" t="s">
        <v>11</v>
      </c>
      <c r="F73" s="34" t="s">
        <v>4</v>
      </c>
      <c r="G73" s="34">
        <v>2</v>
      </c>
      <c r="H73" s="33" t="s">
        <v>49</v>
      </c>
      <c r="I73" s="32">
        <v>40908</v>
      </c>
      <c r="J73" s="32">
        <v>42004</v>
      </c>
      <c r="K73" s="31"/>
      <c r="L73" s="31"/>
      <c r="M73" s="30">
        <v>80</v>
      </c>
      <c r="N73" s="28">
        <v>75</v>
      </c>
      <c r="O73" s="29">
        <f>N73-M73</f>
        <v>-5</v>
      </c>
      <c r="P73" s="28">
        <v>84.65</v>
      </c>
      <c r="Q73" s="27" t="s">
        <v>2</v>
      </c>
      <c r="R73" s="27" t="s">
        <v>2</v>
      </c>
      <c r="S73" s="27" t="s">
        <v>1</v>
      </c>
      <c r="T73" s="26"/>
    </row>
    <row r="74" spans="1:20" s="25" customFormat="1" ht="27">
      <c r="A74" s="37">
        <v>60</v>
      </c>
      <c r="B74" s="34" t="s">
        <v>52</v>
      </c>
      <c r="C74" s="36" t="s">
        <v>51</v>
      </c>
      <c r="D74" s="35" t="s">
        <v>50</v>
      </c>
      <c r="E74" s="35" t="s">
        <v>17</v>
      </c>
      <c r="F74" s="34" t="s">
        <v>4</v>
      </c>
      <c r="G74" s="34">
        <v>2</v>
      </c>
      <c r="H74" s="33" t="s">
        <v>49</v>
      </c>
      <c r="I74" s="32">
        <v>41090</v>
      </c>
      <c r="J74" s="32">
        <v>41455</v>
      </c>
      <c r="K74" s="31"/>
      <c r="L74" s="31"/>
      <c r="M74" s="30">
        <v>100</v>
      </c>
      <c r="N74" s="28">
        <v>87</v>
      </c>
      <c r="O74" s="29">
        <f>N74-M74</f>
        <v>-13</v>
      </c>
      <c r="P74" s="28">
        <v>106.71</v>
      </c>
      <c r="Q74" s="27" t="s">
        <v>2</v>
      </c>
      <c r="R74" s="27" t="s">
        <v>2</v>
      </c>
      <c r="S74" s="27" t="s">
        <v>1</v>
      </c>
      <c r="T74" s="26"/>
    </row>
    <row r="75" spans="1:20" s="25" customFormat="1" ht="40.5">
      <c r="A75" s="37">
        <v>61</v>
      </c>
      <c r="B75" s="34" t="s">
        <v>48</v>
      </c>
      <c r="C75" s="36" t="s">
        <v>47</v>
      </c>
      <c r="D75" s="35" t="s">
        <v>43</v>
      </c>
      <c r="E75" s="35" t="s">
        <v>5</v>
      </c>
      <c r="F75" s="34" t="s">
        <v>4</v>
      </c>
      <c r="G75" s="34">
        <v>2</v>
      </c>
      <c r="H75" s="33" t="s">
        <v>10</v>
      </c>
      <c r="I75" s="32">
        <v>40230</v>
      </c>
      <c r="J75" s="32">
        <v>42876</v>
      </c>
      <c r="K75" s="31"/>
      <c r="L75" s="31"/>
      <c r="M75" s="30" t="s">
        <v>9</v>
      </c>
      <c r="N75" s="28">
        <v>31.4</v>
      </c>
      <c r="O75" s="29" t="s">
        <v>9</v>
      </c>
      <c r="P75" s="28">
        <v>76.23</v>
      </c>
      <c r="Q75" s="27" t="s">
        <v>2</v>
      </c>
      <c r="R75" s="27" t="s">
        <v>2</v>
      </c>
      <c r="S75" s="27" t="s">
        <v>1</v>
      </c>
      <c r="T75" s="26" t="s">
        <v>46</v>
      </c>
    </row>
    <row r="76" spans="1:20" s="25" customFormat="1" ht="27">
      <c r="A76" s="37">
        <v>62</v>
      </c>
      <c r="B76" s="34" t="s">
        <v>45</v>
      </c>
      <c r="C76" s="36" t="s">
        <v>44</v>
      </c>
      <c r="D76" s="35" t="s">
        <v>43</v>
      </c>
      <c r="E76" s="35" t="s">
        <v>35</v>
      </c>
      <c r="F76" s="34" t="s">
        <v>4</v>
      </c>
      <c r="G76" s="34">
        <v>2</v>
      </c>
      <c r="H76" s="33" t="s">
        <v>10</v>
      </c>
      <c r="I76" s="32">
        <v>37426</v>
      </c>
      <c r="J76" s="32">
        <v>41937</v>
      </c>
      <c r="K76" s="31"/>
      <c r="L76" s="31"/>
      <c r="M76" s="30">
        <v>100</v>
      </c>
      <c r="N76" s="28">
        <v>100</v>
      </c>
      <c r="O76" s="29">
        <f>N76-M76</f>
        <v>0</v>
      </c>
      <c r="P76" s="28">
        <v>95.01</v>
      </c>
      <c r="Q76" s="27" t="s">
        <v>34</v>
      </c>
      <c r="R76" s="27" t="s">
        <v>2</v>
      </c>
      <c r="S76" s="27" t="s">
        <v>33</v>
      </c>
      <c r="T76" s="26"/>
    </row>
    <row r="77" spans="1:20" s="25" customFormat="1" ht="27">
      <c r="A77" s="37">
        <v>63</v>
      </c>
      <c r="B77" s="34" t="s">
        <v>42</v>
      </c>
      <c r="C77" s="36" t="s">
        <v>41</v>
      </c>
      <c r="D77" s="35" t="s">
        <v>23</v>
      </c>
      <c r="E77" s="35" t="s">
        <v>40</v>
      </c>
      <c r="F77" s="34" t="s">
        <v>4</v>
      </c>
      <c r="G77" s="34">
        <v>2</v>
      </c>
      <c r="H77" s="33" t="s">
        <v>10</v>
      </c>
      <c r="I77" s="32">
        <v>41181</v>
      </c>
      <c r="J77" s="32">
        <v>41546</v>
      </c>
      <c r="K77" s="31"/>
      <c r="L77" s="31"/>
      <c r="M77" s="30">
        <v>56.61</v>
      </c>
      <c r="N77" s="28">
        <v>55.83</v>
      </c>
      <c r="O77" s="29">
        <f>N77-M77</f>
        <v>-0.78000000000000114</v>
      </c>
      <c r="P77" s="28">
        <v>105.18</v>
      </c>
      <c r="Q77" s="27" t="s">
        <v>39</v>
      </c>
      <c r="R77" s="27" t="s">
        <v>16</v>
      </c>
      <c r="S77" s="27" t="s">
        <v>1</v>
      </c>
      <c r="T77" s="26" t="s">
        <v>38</v>
      </c>
    </row>
    <row r="78" spans="1:20" s="25" customFormat="1" ht="30.75" customHeight="1">
      <c r="A78" s="37">
        <v>64</v>
      </c>
      <c r="B78" s="34" t="s">
        <v>37</v>
      </c>
      <c r="C78" s="36" t="s">
        <v>36</v>
      </c>
      <c r="D78" s="35" t="s">
        <v>23</v>
      </c>
      <c r="E78" s="35" t="s">
        <v>35</v>
      </c>
      <c r="F78" s="34" t="s">
        <v>4</v>
      </c>
      <c r="G78" s="34">
        <v>2</v>
      </c>
      <c r="H78" s="33" t="s">
        <v>10</v>
      </c>
      <c r="I78" s="32">
        <v>41445</v>
      </c>
      <c r="J78" s="32">
        <v>41729</v>
      </c>
      <c r="K78" s="31"/>
      <c r="L78" s="31"/>
      <c r="M78" s="30">
        <v>100</v>
      </c>
      <c r="N78" s="28">
        <v>100</v>
      </c>
      <c r="O78" s="29">
        <f>N78-M78</f>
        <v>0</v>
      </c>
      <c r="P78" s="28">
        <v>114.49</v>
      </c>
      <c r="Q78" s="27" t="s">
        <v>34</v>
      </c>
      <c r="R78" s="27" t="s">
        <v>2</v>
      </c>
      <c r="S78" s="27" t="s">
        <v>33</v>
      </c>
      <c r="T78" s="26" t="s">
        <v>32</v>
      </c>
    </row>
    <row r="79" spans="1:20" s="25" customFormat="1" ht="27">
      <c r="A79" s="37">
        <v>65</v>
      </c>
      <c r="B79" s="34" t="s">
        <v>31</v>
      </c>
      <c r="C79" s="36" t="s">
        <v>30</v>
      </c>
      <c r="D79" s="35" t="s">
        <v>23</v>
      </c>
      <c r="E79" s="35" t="s">
        <v>29</v>
      </c>
      <c r="F79" s="34" t="s">
        <v>4</v>
      </c>
      <c r="G79" s="34">
        <v>2</v>
      </c>
      <c r="H79" s="33" t="s">
        <v>10</v>
      </c>
      <c r="I79" s="32">
        <v>40178</v>
      </c>
      <c r="J79" s="32">
        <v>41923</v>
      </c>
      <c r="K79" s="31"/>
      <c r="L79" s="31"/>
      <c r="M79" s="30">
        <v>36.01</v>
      </c>
      <c r="N79" s="28">
        <v>33.64</v>
      </c>
      <c r="O79" s="29">
        <f>N79-M79</f>
        <v>-2.3699999999999974</v>
      </c>
      <c r="P79" s="28">
        <v>206.72</v>
      </c>
      <c r="Q79" s="27" t="s">
        <v>2</v>
      </c>
      <c r="R79" s="46" t="s">
        <v>2</v>
      </c>
      <c r="S79" s="46" t="s">
        <v>1</v>
      </c>
      <c r="T79" s="26"/>
    </row>
    <row r="80" spans="1:20" s="25" customFormat="1" ht="27">
      <c r="A80" s="37">
        <v>66</v>
      </c>
      <c r="B80" s="34" t="s">
        <v>28</v>
      </c>
      <c r="C80" s="36" t="s">
        <v>27</v>
      </c>
      <c r="D80" s="35" t="s">
        <v>23</v>
      </c>
      <c r="E80" s="35" t="s">
        <v>26</v>
      </c>
      <c r="F80" s="34" t="s">
        <v>4</v>
      </c>
      <c r="G80" s="34">
        <v>2</v>
      </c>
      <c r="H80" s="33" t="s">
        <v>10</v>
      </c>
      <c r="I80" s="32">
        <v>41435</v>
      </c>
      <c r="J80" s="32">
        <v>41605</v>
      </c>
      <c r="K80" s="31"/>
      <c r="L80" s="31"/>
      <c r="M80" s="30">
        <v>64.66</v>
      </c>
      <c r="N80" s="28">
        <v>57.46</v>
      </c>
      <c r="O80" s="29">
        <f>N80-M80</f>
        <v>-7.1999999999999957</v>
      </c>
      <c r="P80" s="28"/>
      <c r="Q80" s="27" t="s">
        <v>2</v>
      </c>
      <c r="R80" s="27" t="s">
        <v>16</v>
      </c>
      <c r="S80" s="27" t="s">
        <v>15</v>
      </c>
      <c r="T80" s="26"/>
    </row>
    <row r="81" spans="1:20" s="25" customFormat="1" ht="27">
      <c r="A81" s="37">
        <v>67</v>
      </c>
      <c r="B81" s="34" t="s">
        <v>25</v>
      </c>
      <c r="C81" s="36" t="s">
        <v>24</v>
      </c>
      <c r="D81" s="35" t="s">
        <v>23</v>
      </c>
      <c r="E81" s="35" t="s">
        <v>17</v>
      </c>
      <c r="F81" s="34" t="s">
        <v>4</v>
      </c>
      <c r="G81" s="34">
        <v>2</v>
      </c>
      <c r="H81" s="33" t="s">
        <v>10</v>
      </c>
      <c r="I81" s="32">
        <v>41274</v>
      </c>
      <c r="J81" s="32">
        <v>42004</v>
      </c>
      <c r="K81" s="31"/>
      <c r="L81" s="31"/>
      <c r="M81" s="30" t="s">
        <v>9</v>
      </c>
      <c r="N81" s="28" t="s">
        <v>9</v>
      </c>
      <c r="O81" s="29" t="s">
        <v>9</v>
      </c>
      <c r="P81" s="28">
        <v>126.94</v>
      </c>
      <c r="Q81" s="27" t="s">
        <v>2</v>
      </c>
      <c r="R81" s="27" t="s">
        <v>2</v>
      </c>
      <c r="S81" s="27" t="s">
        <v>1</v>
      </c>
      <c r="T81" s="26"/>
    </row>
    <row r="82" spans="1:20" s="25" customFormat="1" ht="40.5">
      <c r="A82" s="37">
        <v>68</v>
      </c>
      <c r="B82" s="34" t="s">
        <v>22</v>
      </c>
      <c r="C82" s="36" t="s">
        <v>21</v>
      </c>
      <c r="D82" s="35" t="s">
        <v>18</v>
      </c>
      <c r="E82" s="35" t="s">
        <v>11</v>
      </c>
      <c r="F82" s="34" t="s">
        <v>4</v>
      </c>
      <c r="G82" s="34">
        <v>2</v>
      </c>
      <c r="H82" s="33" t="s">
        <v>10</v>
      </c>
      <c r="I82" s="32">
        <v>41274</v>
      </c>
      <c r="J82" s="32">
        <v>41639</v>
      </c>
      <c r="K82" s="31"/>
      <c r="L82" s="31"/>
      <c r="M82" s="30" t="s">
        <v>9</v>
      </c>
      <c r="N82" s="28" t="s">
        <v>9</v>
      </c>
      <c r="O82" s="29" t="s">
        <v>9</v>
      </c>
      <c r="P82" s="28">
        <v>100</v>
      </c>
      <c r="Q82" s="27" t="s">
        <v>2</v>
      </c>
      <c r="R82" s="27" t="s">
        <v>2</v>
      </c>
      <c r="S82" s="27" t="s">
        <v>1</v>
      </c>
      <c r="T82" s="26"/>
    </row>
    <row r="83" spans="1:20" s="25" customFormat="1" ht="27">
      <c r="A83" s="37">
        <v>69</v>
      </c>
      <c r="B83" s="45" t="s">
        <v>20</v>
      </c>
      <c r="C83" s="47" t="s">
        <v>19</v>
      </c>
      <c r="D83" s="46" t="s">
        <v>18</v>
      </c>
      <c r="E83" s="46" t="s">
        <v>17</v>
      </c>
      <c r="F83" s="45" t="s">
        <v>4</v>
      </c>
      <c r="G83" s="45">
        <v>2</v>
      </c>
      <c r="H83" s="44" t="s">
        <v>10</v>
      </c>
      <c r="I83" s="43">
        <v>41090</v>
      </c>
      <c r="J83" s="43">
        <v>41698</v>
      </c>
      <c r="K83" s="42"/>
      <c r="L83" s="42"/>
      <c r="M83" s="41" t="s">
        <v>9</v>
      </c>
      <c r="N83" s="39" t="s">
        <v>9</v>
      </c>
      <c r="O83" s="40" t="s">
        <v>9</v>
      </c>
      <c r="P83" s="39">
        <v>97.69</v>
      </c>
      <c r="Q83" s="27" t="s">
        <v>2</v>
      </c>
      <c r="R83" s="27" t="s">
        <v>16</v>
      </c>
      <c r="S83" s="27" t="s">
        <v>15</v>
      </c>
      <c r="T83" s="38"/>
    </row>
    <row r="84" spans="1:20" s="25" customFormat="1" ht="27">
      <c r="A84" s="37">
        <v>70</v>
      </c>
      <c r="B84" s="34" t="s">
        <v>14</v>
      </c>
      <c r="C84" s="36" t="s">
        <v>13</v>
      </c>
      <c r="D84" s="35" t="s">
        <v>12</v>
      </c>
      <c r="E84" s="35" t="s">
        <v>11</v>
      </c>
      <c r="F84" s="34" t="s">
        <v>4</v>
      </c>
      <c r="G84" s="34">
        <v>2</v>
      </c>
      <c r="H84" s="33" t="s">
        <v>10</v>
      </c>
      <c r="I84" s="32">
        <v>41639</v>
      </c>
      <c r="J84" s="32">
        <v>42369</v>
      </c>
      <c r="K84" s="31"/>
      <c r="L84" s="31"/>
      <c r="M84" s="30" t="s">
        <v>9</v>
      </c>
      <c r="N84" s="28" t="s">
        <v>9</v>
      </c>
      <c r="O84" s="29" t="s">
        <v>9</v>
      </c>
      <c r="P84" s="28">
        <v>58.02</v>
      </c>
      <c r="Q84" s="27" t="s">
        <v>2</v>
      </c>
      <c r="R84" s="27" t="s">
        <v>2</v>
      </c>
      <c r="S84" s="27" t="s">
        <v>1</v>
      </c>
      <c r="T84" s="26"/>
    </row>
    <row r="85" spans="1:20" s="25" customFormat="1" ht="27">
      <c r="A85" s="37">
        <v>71</v>
      </c>
      <c r="B85" s="34" t="s">
        <v>8</v>
      </c>
      <c r="C85" s="36" t="s">
        <v>7</v>
      </c>
      <c r="D85" s="35" t="s">
        <v>6</v>
      </c>
      <c r="E85" s="35" t="s">
        <v>5</v>
      </c>
      <c r="F85" s="34" t="s">
        <v>4</v>
      </c>
      <c r="G85" s="34">
        <v>2</v>
      </c>
      <c r="H85" s="33" t="s">
        <v>3</v>
      </c>
      <c r="I85" s="32">
        <v>40566</v>
      </c>
      <c r="J85" s="32">
        <v>41297</v>
      </c>
      <c r="K85" s="31"/>
      <c r="L85" s="31"/>
      <c r="M85" s="30">
        <v>100</v>
      </c>
      <c r="N85" s="28">
        <v>97.01</v>
      </c>
      <c r="O85" s="29">
        <f>N85-M85</f>
        <v>-2.9899999999999949</v>
      </c>
      <c r="P85" s="28">
        <v>108.51</v>
      </c>
      <c r="Q85" s="27" t="s">
        <v>2</v>
      </c>
      <c r="R85" s="27" t="s">
        <v>2</v>
      </c>
      <c r="S85" s="27" t="s">
        <v>1</v>
      </c>
      <c r="T85" s="26"/>
    </row>
    <row r="86" spans="1:20" s="10" customFormat="1">
      <c r="A86" s="24" t="s">
        <v>0</v>
      </c>
      <c r="B86" s="23"/>
      <c r="C86" s="20"/>
      <c r="D86" s="20"/>
      <c r="E86" s="23"/>
      <c r="F86" s="20"/>
      <c r="G86" s="20"/>
      <c r="H86" s="20"/>
      <c r="I86" s="20"/>
      <c r="J86" s="20"/>
      <c r="K86" s="22"/>
      <c r="L86" s="22"/>
      <c r="M86" s="20"/>
      <c r="N86" s="20"/>
      <c r="O86" s="21"/>
      <c r="P86" s="20"/>
      <c r="Q86" s="19"/>
      <c r="R86" s="19"/>
      <c r="S86" s="19"/>
      <c r="T86" s="18"/>
    </row>
    <row r="87" spans="1:20" s="10" customFormat="1">
      <c r="B87" s="11"/>
      <c r="C87" s="15"/>
      <c r="D87" s="13"/>
      <c r="E87" s="17"/>
      <c r="H87" s="16"/>
      <c r="K87" s="7"/>
      <c r="L87" s="7"/>
      <c r="M87" s="15"/>
      <c r="N87" s="14"/>
      <c r="O87" s="14"/>
      <c r="P87" s="14"/>
      <c r="Q87" s="13"/>
      <c r="R87" s="12"/>
      <c r="S87" s="12"/>
      <c r="T87" s="11"/>
    </row>
    <row r="88" spans="1:20" s="10" customFormat="1">
      <c r="B88" s="11"/>
      <c r="C88" s="15"/>
      <c r="D88" s="13"/>
      <c r="E88" s="17"/>
      <c r="H88" s="16"/>
      <c r="K88" s="7"/>
      <c r="L88" s="7"/>
      <c r="M88" s="15"/>
      <c r="N88" s="14"/>
      <c r="O88" s="14"/>
      <c r="P88" s="14"/>
      <c r="Q88" s="13"/>
      <c r="R88" s="12"/>
      <c r="S88" s="12"/>
      <c r="T88" s="11"/>
    </row>
    <row r="89" spans="1:20" s="10" customFormat="1">
      <c r="B89" s="11"/>
      <c r="C89" s="15"/>
      <c r="D89" s="13"/>
      <c r="E89" s="17"/>
      <c r="H89" s="16"/>
      <c r="K89" s="7"/>
      <c r="L89" s="7"/>
      <c r="M89" s="15"/>
      <c r="N89" s="14"/>
      <c r="O89" s="14"/>
      <c r="P89" s="14"/>
      <c r="Q89" s="13"/>
      <c r="R89" s="12"/>
      <c r="S89" s="12"/>
      <c r="T89" s="11"/>
    </row>
  </sheetData>
  <mergeCells count="48">
    <mergeCell ref="A2:R4"/>
    <mergeCell ref="D5:D6"/>
    <mergeCell ref="E5:E6"/>
    <mergeCell ref="F5:F6"/>
    <mergeCell ref="G5:G6"/>
    <mergeCell ref="H5:H6"/>
    <mergeCell ref="M5:R5"/>
    <mergeCell ref="A21:A22"/>
    <mergeCell ref="C21:C22"/>
    <mergeCell ref="D21:D22"/>
    <mergeCell ref="H21:H22"/>
    <mergeCell ref="Q21:Q22"/>
    <mergeCell ref="A5:B6"/>
    <mergeCell ref="C5:C6"/>
    <mergeCell ref="I5:I6"/>
    <mergeCell ref="J5:J6"/>
    <mergeCell ref="A16:A17"/>
    <mergeCell ref="C16:C17"/>
    <mergeCell ref="D16:D17"/>
    <mergeCell ref="H16:H17"/>
    <mergeCell ref="Q16:Q17"/>
    <mergeCell ref="R16:R17"/>
    <mergeCell ref="D47:D48"/>
    <mergeCell ref="E47:E48"/>
    <mergeCell ref="H47:H48"/>
    <mergeCell ref="Q47:Q48"/>
    <mergeCell ref="R21:R22"/>
    <mergeCell ref="T5:T6"/>
    <mergeCell ref="H66:H67"/>
    <mergeCell ref="Q66:Q67"/>
    <mergeCell ref="R47:R48"/>
    <mergeCell ref="A44:A45"/>
    <mergeCell ref="C44:C45"/>
    <mergeCell ref="D44:D45"/>
    <mergeCell ref="H44:H45"/>
    <mergeCell ref="Q44:Q45"/>
    <mergeCell ref="R44:R45"/>
    <mergeCell ref="A47:A48"/>
    <mergeCell ref="R66:R67"/>
    <mergeCell ref="A63:A64"/>
    <mergeCell ref="C63:C64"/>
    <mergeCell ref="D63:D64"/>
    <mergeCell ref="H63:H64"/>
    <mergeCell ref="Q63:Q64"/>
    <mergeCell ref="R63:R64"/>
    <mergeCell ref="A66:A67"/>
    <mergeCell ref="C66:C67"/>
    <mergeCell ref="D66:D67"/>
  </mergeCells>
  <printOptions horizontalCentered="1"/>
  <pageMargins left="0.2" right="0.2" top="0.5" bottom="0.2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3-N</vt:lpstr>
      <vt:lpstr>'3-N'!Print_Area</vt:lpstr>
      <vt:lpstr>'3-N'!Print_Titles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S. Francisco</dc:creator>
  <cp:lastModifiedBy>Augusto S. Francisco</cp:lastModifiedBy>
  <dcterms:created xsi:type="dcterms:W3CDTF">2015-02-09T08:03:52Z</dcterms:created>
  <dcterms:modified xsi:type="dcterms:W3CDTF">2015-02-09T08:04:13Z</dcterms:modified>
</cp:coreProperties>
</file>