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720" yWindow="75" windowWidth="9330" windowHeight="8175"/>
  </bookViews>
  <sheets>
    <sheet name="Chapter 9 Annex A" sheetId="2" r:id="rId1"/>
  </sheets>
  <definedNames>
    <definedName name="_xlnm._FilterDatabase" localSheetId="0" hidden="1">'Chapter 9 Annex A'!$A$1:$J$35</definedName>
    <definedName name="_xlnm.Print_Area" localSheetId="0">'Chapter 9 Annex A'!$A$1:$J$44</definedName>
    <definedName name="_xlnm.Print_Titles" localSheetId="0">'Chapter 9 Annex A'!$A:$A,'Chapter 9 Annex A'!$1:$4</definedName>
  </definedNames>
  <calcPr calcId="125725"/>
</workbook>
</file>

<file path=xl/calcChain.xml><?xml version="1.0" encoding="utf-8"?>
<calcChain xmlns="http://schemas.openxmlformats.org/spreadsheetml/2006/main">
  <c r="H35" i="2"/>
  <c r="H24"/>
</calcChain>
</file>

<file path=xl/sharedStrings.xml><?xml version="1.0" encoding="utf-8"?>
<sst xmlns="http://schemas.openxmlformats.org/spreadsheetml/2006/main" count="211" uniqueCount="142">
  <si>
    <t>Program/Project Title</t>
  </si>
  <si>
    <t>Agency Name</t>
  </si>
  <si>
    <t>Program/Project Description</t>
  </si>
  <si>
    <t>Spatial Coverage</t>
  </si>
  <si>
    <t>Implementation Period</t>
  </si>
  <si>
    <t>Nationwide/ Interregional/ Region-Specific</t>
  </si>
  <si>
    <t>Region</t>
  </si>
  <si>
    <t>Formulation and Monitoring of ENR Sector Policies, Plans, Programs and Projects (includes all sectors and Management of Forestland and Forest Resources and Forest Boundary Delineation and Land Use Allocation)</t>
  </si>
  <si>
    <t xml:space="preserve"> DENR </t>
  </si>
  <si>
    <t xml:space="preserve"> Nationwide </t>
  </si>
  <si>
    <t xml:space="preserve"> GAA</t>
  </si>
  <si>
    <t>Ongoing</t>
  </si>
  <si>
    <t>Forest Development, Rehabilitation and Protection (a restructured PAP from Forest Development/National Greening Program, Community-Based Forestry Program and Soil Conservation and Watershed Management)</t>
  </si>
  <si>
    <t>DENR</t>
  </si>
  <si>
    <t>Nationwide</t>
  </si>
  <si>
    <t>2011-onwards</t>
  </si>
  <si>
    <t>GAA</t>
  </si>
  <si>
    <t>After its launch last May 13, 2011, the NGP has accomplished a total of 351,177 ha as of CY 2012. This became more possible through the support of 30 partners from different organizations and agencies which committed themselves in some project implementation activities like seedling production, site identification, social mobilization, technical assistance and financial support.</t>
  </si>
  <si>
    <t>Under ERDS-supervised production, 20,218,181 or 107% of the 18,750,000 targetted seedlings were produced (premium/ indigenous species - 15,340,649; fruit trees - 4,877,532); Out of the 22 DENR clonal nurseries, 13 nurseries are operational while 17 SUC clonal nurseries are undergoing construction and bidding process. Forged joint agreements with UPLB on teh rental of 0.5 ha and laboratory at S&amp;T Park now signed by institution heads, and with NRDC on the management of mycorrhiza facilities in 2 satellite areas (Bohol and Zambales)</t>
  </si>
  <si>
    <t>Forestland Management Project (FMP)</t>
  </si>
  <si>
    <t>Interregional</t>
  </si>
  <si>
    <t>ODA (JICA)</t>
  </si>
  <si>
    <t>Loan Agreement was signed last March 30, 2012 and effectively was last July 3, 2012. Conducted National and Regional project launching; created CPMO, RPMOs, PPMOs and SUSIMOs; conducted orientation workshop to the stakeholders; Conducted revalidation reassessment, perimeter survey, community profiling and information education and communication activities.</t>
  </si>
  <si>
    <t>Land Survey, Disposition and   Records Management (A restructured PAP from Land Management Services, Land Surveys - Cadastral, Field Network Survey, Survey of Foreshore, Reservation &amp; Patrimonial Properties and Land Records Management)</t>
  </si>
  <si>
    <t>Protected Areas Development and Management (a restructured PAP from A.III.c.1 Protected Area Management, A.III.c.2 NAPWNC, A.III.c.3 HTNP, A.III.c.4, A.III.c.9 Biodiverty Conservation (part); Mt. Apo, A.III.c.12 Apo and Tubbataha Reef, A.III.c.13 Mts. Banahaw and San Cristobal, A.III.c.14 Mt. Kitanglad, A.III.c.15 Northern Negros NP and Mt. Kanlaon, A.III.c.16 Central Cebu NP)</t>
  </si>
  <si>
    <t>As of December 2012,  there are 240 protected areas (PAs) covering 5.4 million hectares.  Of these, 113  PAs covering 3.56 million hectares  have presidential proclamation, of which 13 PAs covering 894,262 hectares have been enacted into law.  There are already 5 approved critical habitats through Department Administrative Order.</t>
  </si>
  <si>
    <t xml:space="preserve">As of December 2012, a total of 158 LGUs have been assisted in ICM planning.                                                                                                                                                                                                                                                                                                                                                                                                                                       </t>
  </si>
  <si>
    <t>Protection and Conservation of Wildlife (a restructured PAP from A.III.c.5 Philippine Eagle, A.III.c.4 Pawikan, A.III.c.7 Tamaraw, A.III.c.9 Biodiversity Conservation Program, A.III.c.10 Tarsier)</t>
  </si>
  <si>
    <t>Continuous implementation of special conservation projects for highly threatened species (Tamaraw, Philippine eagle, Marine turtles, Dugong, and Freshwater crocodiles).</t>
  </si>
  <si>
    <t>ODA (Loan - ADB and IFAD Grant - GEF and CCF)</t>
  </si>
  <si>
    <t>ODA (ADB / GEF)</t>
  </si>
  <si>
    <t>The program implements projects on climate change, upland and coastal area development, water resources development, development of standards/technologies on land disposition, allocation and land use management, mines and degraded areas, biodiversity, environment, and technology transfer and commercialization.</t>
  </si>
  <si>
    <t>Information on the biophysical and geo-morphological features of 7 watersheds were assessed. Identified a total of 50 beach type forest plants (5 families, 6 genera and 6 species).  A draft guidebook is still being reviewed and refined.  Documented and assessed 11 different rainwater harvesting techniques/technologies.  Factors affecting foreshore management, stakeholder characterization and policy review were already completed in 11 regions.  Cost-effective system of rehabilitating mined-out land was developed.  National database for Invasive Alien Species was developed.  20 MRFs and related ESWM practices were assessed.  48 write-ups of ENR technologies classified as "information" type were prepared.</t>
  </si>
  <si>
    <t>DENR-MGB</t>
  </si>
  <si>
    <t>2011-2014</t>
  </si>
  <si>
    <t>2011-2016</t>
  </si>
  <si>
    <t>Bagacay (70% complete); 5 other mine sites (45%)</t>
  </si>
  <si>
    <t>2013-2016</t>
  </si>
  <si>
    <t>The project will update 227 mediumm scale maps of Mindanao for planning, monitoring and assessment, and decision-making</t>
  </si>
  <si>
    <t>The digital and hard copies of the 227 topographic maps (scale of 1:50,000 covering whole of Mindanao) were already turned over to NAMRIA this 1st quarter of 2013.</t>
  </si>
  <si>
    <t>Philippine Geoportal Project</t>
  </si>
  <si>
    <t>GAA (E-Government Funds)</t>
  </si>
  <si>
    <t>Completed were the ff: 1) Establishment of the Philippine Geoportal (PG) Data Center; 2) Uploading of fundamental datasets of Metro Manila and other NAMRIA base and thematic maps to PG; and 3) Training of technical personnel of NAMRIA and different stakeholder agencies on ArcGIS and PG system.</t>
  </si>
  <si>
    <t>Hydrographic and Oceanographic Surveys and Nautical Charting (formerly Water, Coastal and Lands Surveys)</t>
  </si>
  <si>
    <t>2005-2012</t>
  </si>
  <si>
    <t>NAMRIA surveyed 51% and charted 23% of about 2 Million sq. kms. Philippine water, delineated 928 coastal municipalities, of which 284 were agreed upon by neighboring LGUs, and continuously conducted oceanographic physical observations in 47 tide stations for maritime industry, fisheries and scientific studies.</t>
  </si>
  <si>
    <t>Topographic Base Mapping and Geodetic Surveys (Mapping and Remote Sensing)</t>
  </si>
  <si>
    <t xml:space="preserve">The program will produce and update topographic base maps at various scales for use as reference in development planning, environmental management and in support to geo-hazard mapping.  </t>
  </si>
  <si>
    <t>To date, a total of 597 large-scale (5%) and 427 medium-scale (63%) maps were completed, of which 126 large-scale and 89 medium-scale maps were done during 2010-2012.</t>
  </si>
  <si>
    <t>Enforcement of Laws, Rules and Regulations: Permit issuance and monitoring of forest and forest resource use; Operations against illegal environment and natural resources activities (formerly Forest Protection)</t>
  </si>
  <si>
    <t>The 11.567 hectares under management arrangement and the 4M untenured forestland is monitored and protected respectively thru the enforcement of forestry laws, rules and regulations.</t>
  </si>
  <si>
    <t>Integrated Vulnerability Assessment Tools Developed</t>
  </si>
  <si>
    <t>CCC</t>
  </si>
  <si>
    <t>NG</t>
  </si>
  <si>
    <t>Sectoral Mitigation Analysis</t>
  </si>
  <si>
    <t>Emission Factors Developed</t>
  </si>
  <si>
    <t>Region-specific</t>
  </si>
  <si>
    <t>Laguna de Bay Institutional Strengthening and Community Participation (LISCOP) Project</t>
  </si>
  <si>
    <t>LLDA</t>
  </si>
  <si>
    <t>IV-A</t>
  </si>
  <si>
    <t>no cost reflected in the submission</t>
  </si>
  <si>
    <t>As of April 2013. 10 subprojects have been approved of which 6 are on-going construction amounting to Php 1.025 billion.</t>
  </si>
  <si>
    <t>Lake Seeding in Laguna de Bay and Seven Crater Lakes</t>
  </si>
  <si>
    <t xml:space="preserve">This project aims to improve fish production in open areas to benefit marginalized fisherfolk. </t>
  </si>
  <si>
    <t>On Feb 2012, 500pcs. of tilapia fingerlings were dispersed. Another fish dispersal was conducted in Sta. Cruz, Laguna with a total of 100,00 tilapia fingerlings and another 15,000 fingerlings in San Pablo City. On 31 May 2012, the Local Government of Calamba dispersed 30,000 pcs. tilapia fingerlings.</t>
  </si>
  <si>
    <t>Total Investment Targets</t>
  </si>
  <si>
    <t>Total Investment Targets in (in PhP Thousand)</t>
  </si>
  <si>
    <t>Funding Source/s</t>
  </si>
  <si>
    <t>Clonal Nursery and Production of Quality Planting Materials of Premium and Indigenous Forest Species*</t>
  </si>
  <si>
    <t>* Total investment targets submitted in the Working Draft of the 2011-2016 PIP (as of 31 May 2012) is PhP 8,331.10 M.</t>
  </si>
  <si>
    <t>Management of Coastal and Marine Resources/Areas (formerly Coastal and Marine Resources Management)**</t>
  </si>
  <si>
    <t>** Total investment targets submitted in the Working Draft of the 2011-2016 PIP (as of 31 May 2012) is PhP 1,384.55 M.</t>
  </si>
  <si>
    <t>Integrated Natural Resources Environmental Management Project (INREMP)***</t>
  </si>
  <si>
    <t>*** Total investment targets submitted in the Working Draft of the 2011-2016 PIP (as of 31 May 2012) is PhP 3,022.30 M.  ICC approved cost is PhP 7,244.22 M.</t>
  </si>
  <si>
    <t>Integrated Coastal Resources Management Project (ICRMP)****</t>
  </si>
  <si>
    <t>**** Total investment targets submitted in the Working Draft of the 2011-2016 PIP (as of 31 May 2012) is PhP 931.34 M.</t>
  </si>
  <si>
    <t>Societal Goal: Poverty Reduction and Quality Employment Creation</t>
  </si>
  <si>
    <t xml:space="preserve">Sector Goal: Sustained and Climate-resilient ENR
</t>
  </si>
  <si>
    <t>Subsector Outcome A:  Improved adaptive capacities of human communities</t>
  </si>
  <si>
    <t>Subsector Outcome B:  Sustainably managed natural resources</t>
  </si>
  <si>
    <t>Subsector Outcome D:  Crosscutting strategies</t>
  </si>
  <si>
    <t xml:space="preserve">Subsector Outcome C:  Environmental quality for a cleaner and healtheir environment improved </t>
  </si>
  <si>
    <t>Mineral Lands Administration*****</t>
  </si>
  <si>
    <t>******* Total investment targets submitted in the Working Draft of the 2011-2016 PIP (as of 31 May 2012) is PhP 2,760.00 M.</t>
  </si>
  <si>
    <t>******** Total investment targets submitted in the Working Draft of the 2011-2016 PIP (as of 31 May 2012) is PhP 692.58 M.</t>
  </si>
  <si>
    <t>********* Total investment targets submitted in the Working Draft of the 2011-2016 PIP (as of 31 May 2012) is PhP 0.93 M.</t>
  </si>
  <si>
    <t>Topographic Base Mapping for Peace and Development in Mindanao******</t>
  </si>
  <si>
    <t>Mania Bay Rehabilitation Program*******</t>
  </si>
  <si>
    <t>Technology Transfer and Extension Services (a restructured PAP from Research, Development and Extension Programs, and Ecosystems Research and Development Service)********</t>
  </si>
  <si>
    <t>Geosciences Development Service [formerly Detailed Geohazard Assessment and Mapping]*********</t>
  </si>
  <si>
    <t>***** Total investment targets submitted in the Working Draft of the 2011-2016 PIP (as of 31 May 2012) is PhP 573.73 M.</t>
  </si>
  <si>
    <t>****** Total investment targets submitted in the Working Draft of the 2011-2016 PIP (as of 31 May 2012) is  PhP 2,267.93 M.</t>
  </si>
  <si>
    <t>2012-2022</t>
  </si>
  <si>
    <t>2013-2018</t>
  </si>
  <si>
    <t>2007-2013</t>
  </si>
  <si>
    <t>2012-2013</t>
  </si>
  <si>
    <t>DENR-NAMRIA</t>
  </si>
  <si>
    <t>2005-2016</t>
  </si>
  <si>
    <t>NCR, III, IV-A</t>
  </si>
  <si>
    <t>IX, X, XI, XII, XIII, ARMM</t>
  </si>
  <si>
    <t>CAR, III, IV-B, VII, VIII</t>
  </si>
  <si>
    <t xml:space="preserve">II, III, IV-B, V, VII, XI, NCR </t>
  </si>
  <si>
    <t>CAR, VII, X, ARMM</t>
  </si>
  <si>
    <t>CAR, II, III, VI</t>
  </si>
  <si>
    <t>2013-2017</t>
  </si>
  <si>
    <t>(A)</t>
  </si>
  <si>
    <t>(B)</t>
  </si>
  <si>
    <t>(C)</t>
  </si>
  <si>
    <t>(D)</t>
  </si>
  <si>
    <t>(E)</t>
  </si>
  <si>
    <t>(F)</t>
  </si>
  <si>
    <t>(G)</t>
  </si>
  <si>
    <t>(H)</t>
  </si>
  <si>
    <t>(I)</t>
  </si>
  <si>
    <t>(J)</t>
  </si>
  <si>
    <t xml:space="preserve">The project involves the development of a tool that shall integrate all the results of sectoral vulnerability assessments which could facilitate a comprehensive look on the overall vulnerability of subject areas, thereby providing an inclusive approach to development. The project is consistent with CCC's current use of various participatory and community-based methodologies. 
</t>
  </si>
  <si>
    <t>PDP Chapter</t>
  </si>
  <si>
    <t xml:space="preserve">Conduct of analyses using methodologies and tools such marginal abatement cost (MAC) curve analysis, cost benefit analysis, etc. to enable the CCC to identify potential mitigation options for the sector.  These sectoral mitigation analyses assist the government in formulating climate change mitigation policies, prioritizing options and implementing PAPs that would lead to a low emission development pathway that is consistent with our national development priorities. The CCC has identified 6 sectors for mitigation: energy, transport, industry, waste, agriculture and land use, land use change &amp; forestry (LULUCF). </t>
  </si>
  <si>
    <t xml:space="preserve">Development of country-specific emission factors which will help improve the quality of CCC's emissions reporting.  Identification of emission factors to be developed would be based on key sources of emissions as reflected in most recent national greenhouse gas inventory. Majority of emission factors currently used in  greenhouse gas inventory are default factors of the Inter-governmental Panel on Climate Change which may lead to over or under-estimation of emissions.  </t>
  </si>
  <si>
    <t xml:space="preserve">Prodcution of 1.5 Billion seedlings to be planted in 1.5 M hectares of lands of the public domain 2011-2016 </t>
  </si>
  <si>
    <t xml:space="preserve">Production of 100 M of quality planting materials starting 2013, including establishment and maintenance of clonal nurseries, seed production areas and mycorrhiza production facilities. </t>
  </si>
  <si>
    <t>Strengthening of forestland management through collaborative and holistic implemetation of comprehensive and sustainable forestland management strategies in three critical river basins,i.e. Upper Magat and Cagayan, Upper Pampanga and Jalaur covering a total area of 182,400 hectaresin Regions 2, CAR, 3 &amp; 6.</t>
  </si>
  <si>
    <t>Completion of cadastral survey and approval of the remaining 310 cities and municipalities and issuance of residential patents by 2016, and 473,490 agricultural patents by 2015.</t>
  </si>
  <si>
    <t>The Program prescribes a comprehensive set of activities designed to ensure sustainable  management of 82 protected areas.</t>
  </si>
  <si>
    <t xml:space="preserve">Protection and rehabilitation of 729,000 ha of coral reefs and assistance to 719  LGUs in the effective implementation of ICM plans in consonance of NICMP </t>
  </si>
  <si>
    <t>Population improvement of 3 threatened species:  Philippine Eagle,  Tamaraw, and Philippine Cockatoo; prevention of the extinction of 221 species of fauna and 526 species of flora. Overall, the project aims to increase the percentage of terrestrial areas and inland water important for biodiversity and ecosystem services under effective management thru NIPAS and other conservation measures: terrestrial (from 2.10% to 8.85%);  and Critical Habitats (from 0.0006% to 1.01%).</t>
  </si>
  <si>
    <t>The project aims to generate increased revenues of LGUs and POs/IPOs-based watershed enterprise from watershed management, biodiversity conservation and livelihood investments.</t>
  </si>
  <si>
    <t>The project aims for the sustainable management of coastal resources and increased income of coastal communities.</t>
  </si>
  <si>
    <t>Full and interim rehabilitation of six (6) abandoned mines (Bagacay Mine and 5 others)</t>
  </si>
  <si>
    <t>The program aims to provide updated nautical charts of ports and harbors, archipelagic waters, territorial sea, contiguous zone, exclusive economic zone (EEZ) and extended continental shelf (ECS). Outputs are essential to the maritime safety.</t>
  </si>
  <si>
    <t>The project will provide an on-line gateway that would integrate and provide access to geographically-referenced data generated by NAMRIA and other government agencies, the academe and other organizations. NAMRIA’s maps shall serve as the standard basemap.</t>
  </si>
  <si>
    <t>The program aims to clean-up/rehabilitate Manila Bay to bring water quality to SB classification that is fit for swimming, skin diving and other forms of contact recreation through strict implementation of identified activities to reduce pollution load discharging into the Manila Bay by 2017.</t>
  </si>
  <si>
    <t>The project consists of various environmental initiatives to improve water quality of the lake and river tributaries. The subprojects under LISCOP contribute to increasing fish catch through enhanced water quality and more effective environmental regulation and control of effluent discharge from industrial, commercial and other business activities in the Lake Region.</t>
  </si>
  <si>
    <t xml:space="preserve">Conduct of baseline resource assessment/ reassessment/ monitoring of biodiversity status, valuation studies, impact assessment, preparation/updating of  of climate-resilient plans </t>
  </si>
  <si>
    <t>Assessment and mapping of 1,634 LGUs to determine susceptibility to landslide and flooding</t>
  </si>
  <si>
    <t>Protection of the 4M untenured forest areas and monitoring the 11.567 M hectares under  management arrangement</t>
  </si>
  <si>
    <t>A total of 402 municipalities/cities has been assessed/ mapped.</t>
  </si>
  <si>
    <t>Monitored and assessed the following:  9 beaches in Manila Bay and  9 stations baywide in Manila Bay; selected river system in Manila Bay Region; 3,063 establishments monitored 1935 of which were issued discharge permits; Phytoremediation and Bioremediation awaits the issuance of Notice of Award, Sanitary Facilities installed at Sasmuan Pampanga</t>
  </si>
  <si>
    <t>As of December 2012, the project has already an elapsed time of 91% or equivalent to 5.5 years of implementation. Cumulative weighted physical accomplishment is estimated at 67% out of the cumulative weighted target of 85%. On the financial aspect, a total of Php 903.74 million has been disbursed out of the allotment release of Php 2.138 billion for about 42.27% utilization rate. The project however obligated a total of Php 1.196 billion which is equivalent to 56% of the total allotment.  As the project is about to terminate in June 2013, an extension of the project is being requested from the ADB. A letter was already sent to NEDA requesting approval of the request for extension with corresponding justification for the request. Subsequently, NEDA has already endorsed the extension request to the DOF. The ADB is awaiting the formal transmittal of the request from the DOF for them to start the process of evaluating the extension proposal.</t>
  </si>
  <si>
    <t>ADB Loan Agreement was signed 22 March 2013; IFAD's Loan Agreement still being processed. Pre- implementation activities are being undertaken, i.e. Selection of Consultants, Orientation/Seminars on Pre-procurement of Goods, Work and Financial Planning, etc.</t>
  </si>
  <si>
    <t xml:space="preserve">Out of the total 1,632 cities/municipalities, 812 or 50% was approved. There are still under-going field survey, verification presently conducted. The survey of the remaining 310 cities and municipalities will be completed by 2016, including ARMM. For land disposition, a total of 4,582,458 patents were issued covering 9,320,270 hectares. These cover residential, agricultural areas as well as commercial areas.  Developed the Land Administration and Management system that will provide more efficiency, accountability, accuracy and management of land related transactions.
</t>
  </si>
  <si>
    <t>Status of the Program/ Project 
(as of December 2012)</t>
  </si>
</sst>
</file>

<file path=xl/styles.xml><?xml version="1.0" encoding="utf-8"?>
<styleSheet xmlns="http://schemas.openxmlformats.org/spreadsheetml/2006/main">
  <numFmts count="3">
    <numFmt numFmtId="43" formatCode="_(* #,##0.00_);_(* \(#,##0.00\);_(* &quot;-&quot;??_);_(@_)"/>
    <numFmt numFmtId="164" formatCode="_(* #,##0_);_(* \(#,##0\);_(* &quot;-&quot;??_);_(@_)"/>
    <numFmt numFmtId="165" formatCode="#,##0,_);\(#,##0,\)"/>
  </numFmts>
  <fonts count="12">
    <font>
      <sz val="11"/>
      <color theme="1"/>
      <name val="Calibri"/>
      <family val="2"/>
      <scheme val="minor"/>
    </font>
    <font>
      <sz val="10"/>
      <color indexed="8"/>
      <name val="Arial"/>
      <family val="2"/>
    </font>
    <font>
      <b/>
      <sz val="10"/>
      <color indexed="8"/>
      <name val="Arial"/>
      <family val="2"/>
    </font>
    <font>
      <sz val="10"/>
      <name val="Arial"/>
      <family val="2"/>
    </font>
    <font>
      <sz val="11"/>
      <color indexed="8"/>
      <name val="Calibri"/>
      <family val="2"/>
    </font>
    <font>
      <sz val="10"/>
      <name val="Verdana"/>
      <family val="2"/>
    </font>
    <font>
      <sz val="11"/>
      <color theme="1"/>
      <name val="Calibri"/>
      <family val="2"/>
      <scheme val="minor"/>
    </font>
    <font>
      <sz val="10"/>
      <color theme="1"/>
      <name val="Arial"/>
      <family val="2"/>
    </font>
    <font>
      <sz val="10"/>
      <color rgb="FF0D0D0D"/>
      <name val="Arial"/>
      <family val="2"/>
    </font>
    <font>
      <sz val="10"/>
      <color rgb="FF000000"/>
      <name val="Arial"/>
      <family val="2"/>
    </font>
    <font>
      <b/>
      <sz val="10"/>
      <color theme="1"/>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horizontal="left" vertical="top" wrapText="1" indent="1"/>
    </xf>
    <xf numFmtId="0" fontId="5" fillId="0" borderId="0" applyNumberFormat="0" applyFill="0" applyBorder="0" applyProtection="0">
      <alignment vertical="top" wrapText="1"/>
    </xf>
  </cellStyleXfs>
  <cellXfs count="59">
    <xf numFmtId="0" fontId="0" fillId="0" borderId="0" xfId="0"/>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1" xfId="0" applyNumberFormat="1" applyFont="1" applyFill="1" applyBorder="1" applyAlignment="1">
      <alignment horizontal="left" vertical="top" wrapText="1"/>
    </xf>
    <xf numFmtId="0" fontId="1" fillId="2" borderId="1" xfId="1" applyNumberFormat="1" applyFont="1" applyFill="1" applyBorder="1" applyAlignment="1">
      <alignment horizontal="left" vertical="top" wrapText="1"/>
    </xf>
    <xf numFmtId="0" fontId="1" fillId="2" borderId="1" xfId="0"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left" vertical="top" wrapText="1"/>
    </xf>
    <xf numFmtId="0" fontId="9" fillId="2" borderId="1"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10" fillId="2" borderId="0" xfId="0" applyFont="1" applyFill="1" applyBorder="1" applyAlignment="1">
      <alignment horizontal="left" vertical="top"/>
    </xf>
    <xf numFmtId="0" fontId="7" fillId="2" borderId="0" xfId="0" applyFont="1" applyFill="1" applyBorder="1" applyAlignment="1">
      <alignment horizontal="left" vertical="top"/>
    </xf>
    <xf numFmtId="49" fontId="7" fillId="2" borderId="1" xfId="0" applyNumberFormat="1" applyFont="1" applyFill="1" applyBorder="1" applyAlignment="1">
      <alignment horizontal="center" vertical="top" wrapText="1"/>
    </xf>
    <xf numFmtId="0" fontId="7" fillId="2" borderId="0" xfId="0" applyFont="1" applyFill="1" applyAlignment="1">
      <alignment horizontal="center"/>
    </xf>
    <xf numFmtId="0" fontId="7" fillId="2" borderId="0" xfId="0" applyFont="1" applyFill="1"/>
    <xf numFmtId="0" fontId="3" fillId="2" borderId="0" xfId="0" applyFont="1" applyFill="1"/>
    <xf numFmtId="0" fontId="2" fillId="2" borderId="1" xfId="0" applyFont="1" applyFill="1" applyBorder="1" applyAlignment="1">
      <alignment horizontal="left" vertical="top" wrapText="1"/>
    </xf>
    <xf numFmtId="0" fontId="7" fillId="2" borderId="0" xfId="0" applyFont="1" applyFill="1" applyAlignment="1">
      <alignment horizontal="center" vertical="top"/>
    </xf>
    <xf numFmtId="0" fontId="7" fillId="2" borderId="0" xfId="0" applyFont="1" applyFill="1" applyBorder="1" applyAlignment="1">
      <alignment horizontal="center" vertical="top"/>
    </xf>
    <xf numFmtId="0" fontId="10" fillId="2" borderId="0" xfId="0" applyFont="1" applyFill="1" applyBorder="1" applyAlignment="1">
      <alignment horizontal="center" vertical="top"/>
    </xf>
    <xf numFmtId="0" fontId="7" fillId="2" borderId="1" xfId="1" applyNumberFormat="1" applyFont="1" applyFill="1" applyBorder="1" applyAlignment="1">
      <alignment horizontal="left" vertical="top" wrapText="1"/>
    </xf>
    <xf numFmtId="0" fontId="7" fillId="2" borderId="0" xfId="0" applyFont="1" applyFill="1" applyAlignment="1">
      <alignment horizontal="left"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43" fontId="3" fillId="2" borderId="1" xfId="1" applyNumberFormat="1" applyFont="1" applyFill="1" applyBorder="1" applyAlignment="1">
      <alignment horizontal="right" vertical="top" wrapText="1"/>
    </xf>
    <xf numFmtId="43" fontId="7" fillId="2" borderId="1" xfId="1" applyNumberFormat="1" applyFont="1" applyFill="1" applyBorder="1" applyAlignment="1">
      <alignment horizontal="right" vertical="top" wrapText="1"/>
    </xf>
    <xf numFmtId="43" fontId="1" fillId="2" borderId="1" xfId="1" applyNumberFormat="1" applyFont="1" applyFill="1" applyBorder="1" applyAlignment="1">
      <alignment horizontal="right" vertical="top" wrapText="1"/>
    </xf>
    <xf numFmtId="43" fontId="7" fillId="2" borderId="0" xfId="0" applyNumberFormat="1" applyFont="1" applyFill="1" applyAlignment="1">
      <alignment horizontal="right" vertical="top"/>
    </xf>
    <xf numFmtId="43" fontId="7" fillId="2" borderId="0" xfId="1" applyNumberFormat="1" applyFont="1" applyFill="1" applyBorder="1" applyAlignment="1">
      <alignment horizontal="right" vertical="top"/>
    </xf>
    <xf numFmtId="43" fontId="10" fillId="2" borderId="0" xfId="1" applyNumberFormat="1" applyFont="1" applyFill="1" applyBorder="1" applyAlignment="1">
      <alignment horizontal="right" vertical="top"/>
    </xf>
    <xf numFmtId="0" fontId="8" fillId="2" borderId="1" xfId="0" applyFont="1" applyFill="1" applyBorder="1" applyAlignment="1">
      <alignment horizontal="left" vertical="top" wrapText="1"/>
    </xf>
    <xf numFmtId="0" fontId="1" fillId="2" borderId="1" xfId="0" applyNumberFormat="1" applyFont="1" applyFill="1" applyBorder="1" applyAlignment="1">
      <alignment horizontal="left" vertical="top" wrapText="1"/>
    </xf>
    <xf numFmtId="0" fontId="10" fillId="2" borderId="1" xfId="0" applyFont="1" applyFill="1" applyBorder="1" applyAlignment="1">
      <alignment horizontal="center" vertical="center" wrapText="1"/>
    </xf>
    <xf numFmtId="164" fontId="7" fillId="2" borderId="1" xfId="1" applyNumberFormat="1" applyFont="1" applyFill="1" applyBorder="1" applyAlignment="1">
      <alignment horizontal="center" vertical="top" wrapText="1"/>
    </xf>
    <xf numFmtId="165" fontId="3" fillId="2" borderId="1" xfId="0" applyNumberFormat="1" applyFont="1" applyFill="1" applyBorder="1" applyAlignment="1">
      <alignment horizontal="center" vertical="top" wrapText="1"/>
    </xf>
    <xf numFmtId="0" fontId="7" fillId="2" borderId="1" xfId="0" quotePrefix="1"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0" fontId="3" fillId="2" borderId="1" xfId="0" quotePrefix="1" applyFont="1" applyFill="1" applyBorder="1" applyAlignment="1">
      <alignment horizontal="center" vertical="top" wrapText="1"/>
    </xf>
    <xf numFmtId="164" fontId="1" fillId="2" borderId="1" xfId="1" applyNumberFormat="1" applyFont="1" applyFill="1" applyBorder="1" applyAlignment="1">
      <alignment horizontal="center" vertical="top" wrapText="1"/>
    </xf>
    <xf numFmtId="0" fontId="1" fillId="2" borderId="1" xfId="0" quotePrefix="1"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43" fontId="10" fillId="2" borderId="1" xfId="1" applyNumberFormat="1" applyFont="1" applyFill="1" applyBorder="1" applyAlignment="1">
      <alignment horizontal="right" vertical="top" wrapText="1"/>
    </xf>
    <xf numFmtId="49" fontId="1"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43" fontId="2" fillId="2" borderId="1" xfId="0" applyNumberFormat="1" applyFont="1" applyFill="1" applyBorder="1" applyAlignment="1">
      <alignment horizontal="center" vertical="center" wrapText="1"/>
    </xf>
    <xf numFmtId="43" fontId="7"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1" fillId="2" borderId="1" xfId="0" applyFont="1" applyFill="1" applyBorder="1" applyAlignment="1">
      <alignment horizontal="left" vertical="top" wrapText="1"/>
    </xf>
  </cellXfs>
  <cellStyles count="6">
    <cellStyle name="Comma" xfId="1" builtinId="3"/>
    <cellStyle name="Comma 2" xfId="2"/>
    <cellStyle name="Comma 2 2" xfId="3"/>
    <cellStyle name="Indent [1]" xfId="4"/>
    <cellStyle name="Normal" xfId="0" builtinId="0"/>
    <cellStyle name="Wrap text"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8"/>
  <sheetViews>
    <sheetView tabSelected="1" view="pageBreakPreview" zoomScale="60" zoomScaleNormal="90" workbookViewId="0">
      <selection activeCell="F31" sqref="F31:F34"/>
    </sheetView>
  </sheetViews>
  <sheetFormatPr defaultRowHeight="12.75"/>
  <cols>
    <col min="1" max="1" width="40.7109375" style="24" customWidth="1"/>
    <col min="2" max="2" width="15.7109375" style="20" customWidth="1"/>
    <col min="3" max="3" width="30.7109375" style="24" customWidth="1"/>
    <col min="4" max="5" width="15.7109375" style="20" customWidth="1"/>
    <col min="6" max="6" width="15.7109375" style="24" customWidth="1"/>
    <col min="7" max="7" width="17.7109375" style="20" customWidth="1"/>
    <col min="8" max="8" width="20.7109375" style="30" customWidth="1"/>
    <col min="9" max="9" width="15.7109375" style="20" customWidth="1"/>
    <col min="10" max="10" width="40.7109375" style="24" customWidth="1"/>
    <col min="11" max="16384" width="9.140625" style="17"/>
  </cols>
  <sheetData>
    <row r="1" spans="1:10" s="16" customFormat="1" ht="15" customHeight="1">
      <c r="A1" s="48" t="s">
        <v>0</v>
      </c>
      <c r="B1" s="48" t="s">
        <v>1</v>
      </c>
      <c r="C1" s="48" t="s">
        <v>2</v>
      </c>
      <c r="D1" s="50" t="s">
        <v>3</v>
      </c>
      <c r="E1" s="51"/>
      <c r="F1" s="48" t="s">
        <v>116</v>
      </c>
      <c r="G1" s="48" t="s">
        <v>4</v>
      </c>
      <c r="H1" s="52" t="s">
        <v>66</v>
      </c>
      <c r="I1" s="48" t="s">
        <v>67</v>
      </c>
      <c r="J1" s="48" t="s">
        <v>141</v>
      </c>
    </row>
    <row r="2" spans="1:10" s="16" customFormat="1" ht="18.75" customHeight="1">
      <c r="A2" s="49"/>
      <c r="B2" s="49"/>
      <c r="C2" s="49"/>
      <c r="D2" s="54" t="s">
        <v>5</v>
      </c>
      <c r="E2" s="48" t="s">
        <v>6</v>
      </c>
      <c r="F2" s="49"/>
      <c r="G2" s="49"/>
      <c r="H2" s="53"/>
      <c r="I2" s="49"/>
      <c r="J2" s="49"/>
    </row>
    <row r="3" spans="1:10" s="16" customFormat="1" ht="41.25" customHeight="1">
      <c r="A3" s="49"/>
      <c r="B3" s="49"/>
      <c r="C3" s="49"/>
      <c r="D3" s="49"/>
      <c r="E3" s="49"/>
      <c r="F3" s="49"/>
      <c r="G3" s="49"/>
      <c r="H3" s="53"/>
      <c r="I3" s="49"/>
      <c r="J3" s="49"/>
    </row>
    <row r="4" spans="1:10" s="16" customFormat="1">
      <c r="A4" s="35" t="s">
        <v>105</v>
      </c>
      <c r="B4" s="35" t="s">
        <v>106</v>
      </c>
      <c r="C4" s="35" t="s">
        <v>107</v>
      </c>
      <c r="D4" s="35" t="s">
        <v>108</v>
      </c>
      <c r="E4" s="35" t="s">
        <v>109</v>
      </c>
      <c r="F4" s="35" t="s">
        <v>110</v>
      </c>
      <c r="G4" s="35" t="s">
        <v>111</v>
      </c>
      <c r="H4" s="35" t="s">
        <v>112</v>
      </c>
      <c r="I4" s="35" t="s">
        <v>113</v>
      </c>
      <c r="J4" s="35" t="s">
        <v>114</v>
      </c>
    </row>
    <row r="5" spans="1:10">
      <c r="A5" s="47" t="s">
        <v>76</v>
      </c>
      <c r="B5" s="47"/>
      <c r="C5" s="47"/>
      <c r="D5" s="47"/>
      <c r="E5" s="47"/>
      <c r="F5" s="47"/>
      <c r="G5" s="47"/>
      <c r="H5" s="47"/>
      <c r="I5" s="47"/>
      <c r="J5" s="47"/>
    </row>
    <row r="6" spans="1:10">
      <c r="A6" s="58" t="s">
        <v>77</v>
      </c>
      <c r="B6" s="58"/>
      <c r="C6" s="58"/>
      <c r="D6" s="58"/>
      <c r="E6" s="58"/>
      <c r="F6" s="58"/>
      <c r="G6" s="58"/>
      <c r="H6" s="58"/>
      <c r="I6" s="58"/>
      <c r="J6" s="58"/>
    </row>
    <row r="7" spans="1:10">
      <c r="A7" s="55" t="s">
        <v>78</v>
      </c>
      <c r="B7" s="56"/>
      <c r="C7" s="56"/>
      <c r="D7" s="56"/>
      <c r="E7" s="56"/>
      <c r="F7" s="56"/>
      <c r="G7" s="56"/>
      <c r="H7" s="56"/>
      <c r="I7" s="56"/>
      <c r="J7" s="57"/>
    </row>
    <row r="8" spans="1:10" ht="157.5" customHeight="1">
      <c r="A8" s="11" t="s">
        <v>51</v>
      </c>
      <c r="B8" s="1" t="s">
        <v>52</v>
      </c>
      <c r="C8" s="2" t="s">
        <v>115</v>
      </c>
      <c r="D8" s="1" t="s">
        <v>14</v>
      </c>
      <c r="E8" s="1"/>
      <c r="F8" s="1">
        <v>9</v>
      </c>
      <c r="G8" s="1" t="s">
        <v>37</v>
      </c>
      <c r="H8" s="27">
        <v>2400000</v>
      </c>
      <c r="I8" s="1" t="s">
        <v>53</v>
      </c>
      <c r="J8" s="2"/>
    </row>
    <row r="9" spans="1:10" s="18" customFormat="1" ht="267.75">
      <c r="A9" s="2" t="s">
        <v>54</v>
      </c>
      <c r="B9" s="1" t="s">
        <v>52</v>
      </c>
      <c r="C9" s="2" t="s">
        <v>117</v>
      </c>
      <c r="D9" s="1" t="s">
        <v>14</v>
      </c>
      <c r="E9" s="1"/>
      <c r="F9" s="1">
        <v>9</v>
      </c>
      <c r="G9" s="1" t="s">
        <v>37</v>
      </c>
      <c r="H9" s="27">
        <v>6000</v>
      </c>
      <c r="I9" s="1" t="s">
        <v>53</v>
      </c>
      <c r="J9" s="2"/>
    </row>
    <row r="10" spans="1:10" s="18" customFormat="1" ht="191.25">
      <c r="A10" s="2" t="s">
        <v>55</v>
      </c>
      <c r="B10" s="1" t="s">
        <v>52</v>
      </c>
      <c r="C10" s="2" t="s">
        <v>118</v>
      </c>
      <c r="D10" s="1" t="s">
        <v>14</v>
      </c>
      <c r="E10" s="1"/>
      <c r="F10" s="1">
        <v>9</v>
      </c>
      <c r="G10" s="1" t="s">
        <v>37</v>
      </c>
      <c r="H10" s="27">
        <v>6000</v>
      </c>
      <c r="I10" s="1" t="s">
        <v>53</v>
      </c>
      <c r="J10" s="2"/>
    </row>
    <row r="11" spans="1:10" ht="15.75" customHeight="1">
      <c r="A11" s="55" t="s">
        <v>79</v>
      </c>
      <c r="B11" s="56"/>
      <c r="C11" s="56"/>
      <c r="D11" s="56"/>
      <c r="E11" s="56"/>
      <c r="F11" s="56"/>
      <c r="G11" s="56"/>
      <c r="H11" s="56"/>
      <c r="I11" s="56"/>
      <c r="J11" s="57"/>
    </row>
    <row r="12" spans="1:10" ht="114.75">
      <c r="A12" s="2" t="s">
        <v>12</v>
      </c>
      <c r="B12" s="1" t="s">
        <v>13</v>
      </c>
      <c r="C12" s="2" t="s">
        <v>119</v>
      </c>
      <c r="D12" s="1" t="s">
        <v>14</v>
      </c>
      <c r="E12" s="1"/>
      <c r="F12" s="8">
        <v>9</v>
      </c>
      <c r="G12" s="36" t="s">
        <v>15</v>
      </c>
      <c r="H12" s="27">
        <v>35420449</v>
      </c>
      <c r="I12" s="37" t="s">
        <v>16</v>
      </c>
      <c r="J12" s="4" t="s">
        <v>17</v>
      </c>
    </row>
    <row r="13" spans="1:10" ht="165.75">
      <c r="A13" s="2" t="s">
        <v>68</v>
      </c>
      <c r="B13" s="1" t="s">
        <v>13</v>
      </c>
      <c r="C13" s="2" t="s">
        <v>120</v>
      </c>
      <c r="D13" s="1" t="s">
        <v>14</v>
      </c>
      <c r="E13" s="1"/>
      <c r="F13" s="8">
        <v>9</v>
      </c>
      <c r="G13" s="36" t="s">
        <v>15</v>
      </c>
      <c r="H13" s="27">
        <v>3468696</v>
      </c>
      <c r="I13" s="37" t="s">
        <v>16</v>
      </c>
      <c r="J13" s="2" t="s">
        <v>18</v>
      </c>
    </row>
    <row r="14" spans="1:10" ht="127.5">
      <c r="A14" s="2" t="s">
        <v>19</v>
      </c>
      <c r="B14" s="1" t="s">
        <v>13</v>
      </c>
      <c r="C14" s="2" t="s">
        <v>121</v>
      </c>
      <c r="D14" s="1" t="s">
        <v>20</v>
      </c>
      <c r="E14" s="1" t="s">
        <v>103</v>
      </c>
      <c r="F14" s="8">
        <v>9</v>
      </c>
      <c r="G14" s="1" t="s">
        <v>92</v>
      </c>
      <c r="H14" s="27">
        <v>5625120</v>
      </c>
      <c r="I14" s="1" t="s">
        <v>21</v>
      </c>
      <c r="J14" s="2" t="s">
        <v>22</v>
      </c>
    </row>
    <row r="15" spans="1:10" ht="181.5" customHeight="1">
      <c r="A15" s="4" t="s">
        <v>23</v>
      </c>
      <c r="B15" s="5" t="s">
        <v>13</v>
      </c>
      <c r="C15" s="4" t="s">
        <v>122</v>
      </c>
      <c r="D15" s="5" t="s">
        <v>9</v>
      </c>
      <c r="E15" s="5"/>
      <c r="F15" s="8">
        <v>9</v>
      </c>
      <c r="G15" s="38" t="s">
        <v>15</v>
      </c>
      <c r="H15" s="28">
        <v>2572955</v>
      </c>
      <c r="I15" s="39" t="s">
        <v>16</v>
      </c>
      <c r="J15" s="4" t="s">
        <v>140</v>
      </c>
    </row>
    <row r="16" spans="1:10" ht="114.75">
      <c r="A16" s="2" t="s">
        <v>24</v>
      </c>
      <c r="B16" s="1" t="s">
        <v>13</v>
      </c>
      <c r="C16" s="2" t="s">
        <v>123</v>
      </c>
      <c r="D16" s="1" t="s">
        <v>14</v>
      </c>
      <c r="E16" s="1"/>
      <c r="F16" s="8">
        <v>9</v>
      </c>
      <c r="G16" s="40" t="s">
        <v>15</v>
      </c>
      <c r="H16" s="27">
        <v>8171102.8399999999</v>
      </c>
      <c r="I16" s="37" t="s">
        <v>16</v>
      </c>
      <c r="J16" s="4" t="s">
        <v>25</v>
      </c>
    </row>
    <row r="17" spans="1:10" ht="63.75">
      <c r="A17" s="2" t="s">
        <v>70</v>
      </c>
      <c r="B17" s="1" t="s">
        <v>13</v>
      </c>
      <c r="C17" s="2" t="s">
        <v>124</v>
      </c>
      <c r="D17" s="1" t="s">
        <v>9</v>
      </c>
      <c r="E17" s="1"/>
      <c r="F17" s="8">
        <v>9</v>
      </c>
      <c r="G17" s="1" t="s">
        <v>15</v>
      </c>
      <c r="H17" s="28">
        <v>3980908</v>
      </c>
      <c r="I17" s="37" t="s">
        <v>16</v>
      </c>
      <c r="J17" s="4" t="s">
        <v>26</v>
      </c>
    </row>
    <row r="18" spans="1:10" ht="204">
      <c r="A18" s="23" t="s">
        <v>27</v>
      </c>
      <c r="B18" s="36" t="s">
        <v>13</v>
      </c>
      <c r="C18" s="23" t="s">
        <v>125</v>
      </c>
      <c r="D18" s="36" t="s">
        <v>14</v>
      </c>
      <c r="E18" s="36"/>
      <c r="F18" s="8">
        <v>9</v>
      </c>
      <c r="G18" s="36" t="s">
        <v>15</v>
      </c>
      <c r="H18" s="28">
        <v>587133</v>
      </c>
      <c r="I18" s="36" t="s">
        <v>16</v>
      </c>
      <c r="J18" s="33" t="s">
        <v>28</v>
      </c>
    </row>
    <row r="19" spans="1:10" ht="89.25">
      <c r="A19" s="2" t="s">
        <v>72</v>
      </c>
      <c r="B19" s="1" t="s">
        <v>13</v>
      </c>
      <c r="C19" s="2" t="s">
        <v>126</v>
      </c>
      <c r="D19" s="1" t="s">
        <v>20</v>
      </c>
      <c r="E19" s="1" t="s">
        <v>102</v>
      </c>
      <c r="F19" s="8">
        <v>9</v>
      </c>
      <c r="G19" s="1" t="s">
        <v>93</v>
      </c>
      <c r="H19" s="27">
        <v>5537171</v>
      </c>
      <c r="I19" s="1" t="s">
        <v>29</v>
      </c>
      <c r="J19" s="6" t="s">
        <v>139</v>
      </c>
    </row>
    <row r="20" spans="1:10" ht="267.75">
      <c r="A20" s="2" t="s">
        <v>74</v>
      </c>
      <c r="B20" s="1" t="s">
        <v>13</v>
      </c>
      <c r="C20" s="2" t="s">
        <v>127</v>
      </c>
      <c r="D20" s="1" t="s">
        <v>20</v>
      </c>
      <c r="E20" s="1" t="s">
        <v>101</v>
      </c>
      <c r="F20" s="8">
        <v>9</v>
      </c>
      <c r="G20" s="1" t="s">
        <v>94</v>
      </c>
      <c r="H20" s="27">
        <v>233827</v>
      </c>
      <c r="I20" s="1" t="s">
        <v>30</v>
      </c>
      <c r="J20" s="2" t="s">
        <v>138</v>
      </c>
    </row>
    <row r="21" spans="1:10" ht="38.25">
      <c r="A21" s="3" t="s">
        <v>82</v>
      </c>
      <c r="B21" s="8" t="s">
        <v>33</v>
      </c>
      <c r="C21" s="3" t="s">
        <v>128</v>
      </c>
      <c r="D21" s="8" t="s">
        <v>20</v>
      </c>
      <c r="E21" s="8" t="s">
        <v>100</v>
      </c>
      <c r="F21" s="8">
        <v>9</v>
      </c>
      <c r="G21" s="8" t="s">
        <v>35</v>
      </c>
      <c r="H21" s="29">
        <v>618018</v>
      </c>
      <c r="I21" s="5" t="s">
        <v>16</v>
      </c>
      <c r="J21" s="4" t="s">
        <v>36</v>
      </c>
    </row>
    <row r="22" spans="1:10" ht="51">
      <c r="A22" s="3" t="s">
        <v>86</v>
      </c>
      <c r="B22" s="9" t="s">
        <v>96</v>
      </c>
      <c r="C22" s="10" t="s">
        <v>38</v>
      </c>
      <c r="D22" s="5" t="s">
        <v>20</v>
      </c>
      <c r="E22" s="46" t="s">
        <v>99</v>
      </c>
      <c r="F22" s="8">
        <v>9</v>
      </c>
      <c r="G22" s="8" t="s">
        <v>95</v>
      </c>
      <c r="H22" s="29" t="s">
        <v>60</v>
      </c>
      <c r="I22" s="5" t="s">
        <v>21</v>
      </c>
      <c r="J22" s="4" t="s">
        <v>39</v>
      </c>
    </row>
    <row r="23" spans="1:10" ht="114.75">
      <c r="A23" s="2" t="s">
        <v>40</v>
      </c>
      <c r="B23" s="1" t="s">
        <v>96</v>
      </c>
      <c r="C23" s="4" t="s">
        <v>130</v>
      </c>
      <c r="D23" s="1" t="s">
        <v>14</v>
      </c>
      <c r="E23" s="1"/>
      <c r="F23" s="8">
        <v>9</v>
      </c>
      <c r="G23" s="1" t="s">
        <v>35</v>
      </c>
      <c r="H23" s="27">
        <v>394375</v>
      </c>
      <c r="I23" s="1" t="s">
        <v>41</v>
      </c>
      <c r="J23" s="2" t="s">
        <v>42</v>
      </c>
    </row>
    <row r="24" spans="1:10" ht="102">
      <c r="A24" s="2" t="s">
        <v>43</v>
      </c>
      <c r="B24" s="1" t="s">
        <v>96</v>
      </c>
      <c r="C24" s="4" t="s">
        <v>129</v>
      </c>
      <c r="D24" s="1" t="s">
        <v>14</v>
      </c>
      <c r="E24" s="1"/>
      <c r="F24" s="8">
        <v>9</v>
      </c>
      <c r="G24" s="1" t="s">
        <v>44</v>
      </c>
      <c r="H24" s="27">
        <f>(42123*7)+43366+160470</f>
        <v>498697</v>
      </c>
      <c r="I24" s="1" t="s">
        <v>16</v>
      </c>
      <c r="J24" s="2" t="s">
        <v>45</v>
      </c>
    </row>
    <row r="25" spans="1:10" ht="76.5">
      <c r="A25" s="2" t="s">
        <v>46</v>
      </c>
      <c r="B25" s="1" t="s">
        <v>96</v>
      </c>
      <c r="C25" s="4" t="s">
        <v>47</v>
      </c>
      <c r="D25" s="1" t="s">
        <v>14</v>
      </c>
      <c r="E25" s="1"/>
      <c r="F25" s="8">
        <v>9</v>
      </c>
      <c r="G25" s="1" t="s">
        <v>97</v>
      </c>
      <c r="H25" s="27">
        <v>3009136</v>
      </c>
      <c r="I25" s="1" t="s">
        <v>16</v>
      </c>
      <c r="J25" s="2" t="s">
        <v>48</v>
      </c>
    </row>
    <row r="26" spans="1:10" ht="15.75" customHeight="1">
      <c r="A26" s="55" t="s">
        <v>81</v>
      </c>
      <c r="B26" s="56"/>
      <c r="C26" s="56"/>
      <c r="D26" s="56"/>
      <c r="E26" s="56"/>
      <c r="F26" s="56"/>
      <c r="G26" s="56"/>
      <c r="H26" s="56"/>
      <c r="I26" s="56"/>
      <c r="J26" s="57"/>
    </row>
    <row r="27" spans="1:10" ht="127.5">
      <c r="A27" s="2" t="s">
        <v>87</v>
      </c>
      <c r="B27" s="1" t="s">
        <v>13</v>
      </c>
      <c r="C27" s="3" t="s">
        <v>131</v>
      </c>
      <c r="D27" s="8" t="s">
        <v>20</v>
      </c>
      <c r="E27" s="8" t="s">
        <v>98</v>
      </c>
      <c r="F27" s="8">
        <v>9</v>
      </c>
      <c r="G27" s="8" t="s">
        <v>104</v>
      </c>
      <c r="H27" s="29">
        <v>2508000</v>
      </c>
      <c r="I27" s="5" t="s">
        <v>16</v>
      </c>
      <c r="J27" s="4" t="s">
        <v>137</v>
      </c>
    </row>
    <row r="28" spans="1:10" ht="153">
      <c r="A28" s="12" t="s">
        <v>57</v>
      </c>
      <c r="B28" s="5" t="s">
        <v>58</v>
      </c>
      <c r="C28" s="4" t="s">
        <v>132</v>
      </c>
      <c r="D28" s="5" t="s">
        <v>56</v>
      </c>
      <c r="E28" s="5" t="s">
        <v>59</v>
      </c>
      <c r="F28" s="8">
        <v>9</v>
      </c>
      <c r="G28" s="15" t="s">
        <v>35</v>
      </c>
      <c r="H28" s="28" t="s">
        <v>60</v>
      </c>
      <c r="I28" s="5"/>
      <c r="J28" s="4" t="s">
        <v>61</v>
      </c>
    </row>
    <row r="29" spans="1:10" ht="89.25">
      <c r="A29" s="12" t="s">
        <v>62</v>
      </c>
      <c r="B29" s="5" t="s">
        <v>58</v>
      </c>
      <c r="C29" s="4" t="s">
        <v>63</v>
      </c>
      <c r="D29" s="5" t="s">
        <v>56</v>
      </c>
      <c r="E29" s="5" t="s">
        <v>59</v>
      </c>
      <c r="F29" s="8">
        <v>9</v>
      </c>
      <c r="G29" s="15" t="s">
        <v>35</v>
      </c>
      <c r="H29" s="28" t="s">
        <v>60</v>
      </c>
      <c r="I29" s="5"/>
      <c r="J29" s="4" t="s">
        <v>64</v>
      </c>
    </row>
    <row r="30" spans="1:10" ht="15.75" customHeight="1">
      <c r="A30" s="55" t="s">
        <v>80</v>
      </c>
      <c r="B30" s="56"/>
      <c r="C30" s="56"/>
      <c r="D30" s="56"/>
      <c r="E30" s="56"/>
      <c r="F30" s="56"/>
      <c r="G30" s="56"/>
      <c r="H30" s="56"/>
      <c r="I30" s="56"/>
      <c r="J30" s="57"/>
    </row>
    <row r="31" spans="1:10" ht="76.5">
      <c r="A31" s="3" t="s">
        <v>7</v>
      </c>
      <c r="B31" s="8" t="s">
        <v>8</v>
      </c>
      <c r="C31" s="3" t="s">
        <v>133</v>
      </c>
      <c r="D31" s="8" t="s">
        <v>9</v>
      </c>
      <c r="E31" s="8"/>
      <c r="F31" s="8">
        <v>9</v>
      </c>
      <c r="G31" s="8" t="s">
        <v>15</v>
      </c>
      <c r="H31" s="29">
        <v>2653444</v>
      </c>
      <c r="I31" s="5" t="s">
        <v>10</v>
      </c>
      <c r="J31" s="4" t="s">
        <v>11</v>
      </c>
    </row>
    <row r="32" spans="1:10" ht="177.75" customHeight="1">
      <c r="A32" s="3" t="s">
        <v>88</v>
      </c>
      <c r="B32" s="41" t="s">
        <v>13</v>
      </c>
      <c r="C32" s="7" t="s">
        <v>31</v>
      </c>
      <c r="D32" s="5" t="s">
        <v>14</v>
      </c>
      <c r="E32" s="41"/>
      <c r="F32" s="8">
        <v>9</v>
      </c>
      <c r="G32" s="42" t="s">
        <v>15</v>
      </c>
      <c r="H32" s="29">
        <v>412784</v>
      </c>
      <c r="I32" s="5" t="s">
        <v>16</v>
      </c>
      <c r="J32" s="34" t="s">
        <v>32</v>
      </c>
    </row>
    <row r="33" spans="1:10" ht="38.25">
      <c r="A33" s="3" t="s">
        <v>89</v>
      </c>
      <c r="B33" s="8" t="s">
        <v>33</v>
      </c>
      <c r="C33" s="3" t="s">
        <v>134</v>
      </c>
      <c r="D33" s="8" t="s">
        <v>14</v>
      </c>
      <c r="E33" s="8"/>
      <c r="F33" s="8">
        <v>9</v>
      </c>
      <c r="G33" s="8" t="s">
        <v>34</v>
      </c>
      <c r="H33" s="29">
        <v>1635058</v>
      </c>
      <c r="I33" s="5" t="s">
        <v>16</v>
      </c>
      <c r="J33" s="4" t="s">
        <v>136</v>
      </c>
    </row>
    <row r="34" spans="1:10" ht="63.75">
      <c r="A34" s="2" t="s">
        <v>49</v>
      </c>
      <c r="B34" s="1" t="s">
        <v>13</v>
      </c>
      <c r="C34" s="2" t="s">
        <v>135</v>
      </c>
      <c r="D34" s="1" t="s">
        <v>14</v>
      </c>
      <c r="E34" s="1"/>
      <c r="F34" s="8">
        <v>9</v>
      </c>
      <c r="G34" s="40" t="s">
        <v>15</v>
      </c>
      <c r="H34" s="28">
        <v>3931586</v>
      </c>
      <c r="I34" s="37" t="s">
        <v>16</v>
      </c>
      <c r="J34" s="4" t="s">
        <v>50</v>
      </c>
    </row>
    <row r="35" spans="1:10">
      <c r="A35" s="19" t="s">
        <v>65</v>
      </c>
      <c r="B35" s="43"/>
      <c r="C35" s="44"/>
      <c r="D35" s="43"/>
      <c r="E35" s="43"/>
      <c r="F35" s="44"/>
      <c r="G35" s="43"/>
      <c r="H35" s="45">
        <f>SUM(H8,H9,H10,H12,H13,H14,H15,H16,H17,H18,H19,H20,H20,H21,H22,H23,H24,H25,H27,H28,H29,H31,H32,H33,H34)</f>
        <v>83904286.840000004</v>
      </c>
      <c r="I35" s="43"/>
      <c r="J35" s="44"/>
    </row>
    <row r="36" spans="1:10">
      <c r="A36" s="24" t="s">
        <v>69</v>
      </c>
    </row>
    <row r="37" spans="1:10">
      <c r="A37" s="24" t="s">
        <v>71</v>
      </c>
    </row>
    <row r="38" spans="1:10">
      <c r="A38" s="24" t="s">
        <v>73</v>
      </c>
    </row>
    <row r="39" spans="1:10">
      <c r="A39" s="24" t="s">
        <v>75</v>
      </c>
    </row>
    <row r="40" spans="1:10">
      <c r="A40" s="25" t="s">
        <v>90</v>
      </c>
      <c r="B40" s="21"/>
      <c r="C40" s="14"/>
      <c r="D40" s="21"/>
      <c r="E40" s="21"/>
      <c r="F40" s="14"/>
      <c r="G40" s="21"/>
      <c r="H40" s="31"/>
      <c r="I40" s="21"/>
      <c r="J40" s="14"/>
    </row>
    <row r="41" spans="1:10">
      <c r="A41" s="25" t="s">
        <v>91</v>
      </c>
      <c r="B41" s="21"/>
      <c r="C41" s="14"/>
      <c r="D41" s="21"/>
      <c r="E41" s="21"/>
      <c r="F41" s="14"/>
      <c r="G41" s="21"/>
      <c r="H41" s="31"/>
      <c r="I41" s="21"/>
      <c r="J41" s="14"/>
    </row>
    <row r="42" spans="1:10">
      <c r="A42" s="25" t="s">
        <v>83</v>
      </c>
      <c r="B42" s="21"/>
      <c r="C42" s="14"/>
      <c r="D42" s="21"/>
      <c r="E42" s="21"/>
      <c r="F42" s="14"/>
      <c r="G42" s="21"/>
      <c r="H42" s="31"/>
      <c r="I42" s="21"/>
      <c r="J42" s="14"/>
    </row>
    <row r="43" spans="1:10">
      <c r="A43" s="25" t="s">
        <v>84</v>
      </c>
      <c r="B43" s="21"/>
      <c r="C43" s="14"/>
      <c r="D43" s="21"/>
      <c r="E43" s="21"/>
      <c r="F43" s="14"/>
      <c r="G43" s="21"/>
      <c r="H43" s="31"/>
      <c r="I43" s="21"/>
      <c r="J43" s="14"/>
    </row>
    <row r="44" spans="1:10">
      <c r="A44" s="25" t="s">
        <v>85</v>
      </c>
      <c r="B44" s="21"/>
      <c r="C44" s="14"/>
      <c r="D44" s="21"/>
      <c r="E44" s="21"/>
      <c r="F44" s="14"/>
      <c r="G44" s="21"/>
      <c r="H44" s="31"/>
      <c r="I44" s="21"/>
      <c r="J44" s="14"/>
    </row>
    <row r="45" spans="1:10">
      <c r="A45" s="26"/>
      <c r="B45" s="22"/>
      <c r="C45" s="13"/>
      <c r="D45" s="22"/>
      <c r="E45" s="22"/>
      <c r="F45" s="13"/>
      <c r="G45" s="22"/>
      <c r="H45" s="32"/>
      <c r="I45" s="22"/>
      <c r="J45" s="13"/>
    </row>
    <row r="46" spans="1:10">
      <c r="A46" s="26"/>
      <c r="B46" s="22"/>
      <c r="C46" s="13"/>
      <c r="D46" s="22"/>
      <c r="E46" s="22"/>
      <c r="F46" s="13"/>
      <c r="G46" s="22"/>
      <c r="H46" s="32"/>
      <c r="I46" s="22"/>
      <c r="J46" s="13"/>
    </row>
    <row r="47" spans="1:10">
      <c r="A47" s="26"/>
      <c r="B47" s="22"/>
      <c r="C47" s="13"/>
      <c r="D47" s="22"/>
      <c r="E47" s="22"/>
      <c r="F47" s="13"/>
      <c r="G47" s="22"/>
      <c r="H47" s="32"/>
      <c r="I47" s="22"/>
      <c r="J47" s="13"/>
    </row>
    <row r="48" spans="1:10">
      <c r="A48" s="26"/>
      <c r="B48" s="22"/>
      <c r="C48" s="13"/>
      <c r="D48" s="22"/>
      <c r="E48" s="22"/>
      <c r="F48" s="13"/>
      <c r="G48" s="22"/>
      <c r="H48" s="32"/>
      <c r="I48" s="22"/>
      <c r="J48" s="13"/>
    </row>
  </sheetData>
  <mergeCells count="17">
    <mergeCell ref="A7:J7"/>
    <mergeCell ref="A11:J11"/>
    <mergeCell ref="A26:J26"/>
    <mergeCell ref="A30:J30"/>
    <mergeCell ref="A6:J6"/>
    <mergeCell ref="A5:J5"/>
    <mergeCell ref="A1:A3"/>
    <mergeCell ref="B1:B3"/>
    <mergeCell ref="C1:C3"/>
    <mergeCell ref="D1:E1"/>
    <mergeCell ref="F1:F3"/>
    <mergeCell ref="G1:G3"/>
    <mergeCell ref="H1:H3"/>
    <mergeCell ref="I1:I3"/>
    <mergeCell ref="J1:J3"/>
    <mergeCell ref="D2:D3"/>
    <mergeCell ref="E2:E3"/>
  </mergeCells>
  <dataValidations count="2">
    <dataValidation type="list" allowBlank="1" showInputMessage="1" sqref="D28:D29">
      <formula1>"Nationwide, Interregional, Region-Specific,  "</formula1>
    </dataValidation>
    <dataValidation type="list" allowBlank="1" showInputMessage="1" sqref="E28:E29">
      <formula1>"CAR, NCR, I, II, III, IVA, IVB, V, VI, VII, VIII, IX, X, XI, XII, XIII, ARMM,  "</formula1>
    </dataValidation>
  </dataValidations>
  <printOptions horizontalCentered="1"/>
  <pageMargins left="0.7" right="0.7" top="0.75" bottom="0.75" header="0.3" footer="0.3"/>
  <pageSetup paperSize="9" scale="57" pageOrder="overThenDown" orientation="landscape" r:id="rId1"/>
  <headerFooter>
    <oddHeader>&amp;C&amp;"Arial,Bold"&amp;12Chapter 9: Sustainable and Climate-Resilient Environment and Natural Resources 
Annex A: Status Report on the Major Priority Programs and Projects in the 2011-2016 Public Investment Program</oddHeader>
    <oddFooter>&amp;C&amp;"Arial,Regular"&amp;12 2011-2016 Revalidated Public Investment Program &amp;R&amp;"Arial,Regular"&amp;12Page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7951DA-0EBC-48A3-B6D9-35F6D5F0B51D}"/>
</file>

<file path=customXml/itemProps2.xml><?xml version="1.0" encoding="utf-8"?>
<ds:datastoreItem xmlns:ds="http://schemas.openxmlformats.org/officeDocument/2006/customXml" ds:itemID="{93D60E6B-2F82-46D8-BB56-34FA69BFD8D4}"/>
</file>

<file path=customXml/itemProps3.xml><?xml version="1.0" encoding="utf-8"?>
<ds:datastoreItem xmlns:ds="http://schemas.openxmlformats.org/officeDocument/2006/customXml" ds:itemID="{DFC8C98E-1EF2-4D5D-81AD-A6661DE2C4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9 Annex A</vt:lpstr>
      <vt:lpstr>'Chapter 9 Annex A'!Print_Area</vt:lpstr>
      <vt:lpstr>'Chapter 9 Annex A'!Print_Titles</vt:lpstr>
    </vt:vector>
  </TitlesOfParts>
  <Company>PS - DBM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 Laptop ng Bayan</dc:creator>
  <cp:lastModifiedBy>NEDA</cp:lastModifiedBy>
  <cp:lastPrinted>2014-09-29T05:53:10Z</cp:lastPrinted>
  <dcterms:created xsi:type="dcterms:W3CDTF">2013-09-18T06:04:23Z</dcterms:created>
  <dcterms:modified xsi:type="dcterms:W3CDTF">2014-10-08T01:57:12Z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