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65" yWindow="45" windowWidth="18765" windowHeight="8055"/>
  </bookViews>
  <sheets>
    <sheet name="Chapter 9 Annex B" sheetId="1" r:id="rId1"/>
  </sheets>
  <definedNames>
    <definedName name="EDIT">'Chapter 9 Annex B'!$A$14</definedName>
    <definedName name="EDITMODE">'Chapter 9 Annex B'!#REF!</definedName>
    <definedName name="_xlnm.Print_Area" localSheetId="0">'Chapter 9 Annex B'!$A$1:$AY$11</definedName>
    <definedName name="_xlnm.Print_Titles" localSheetId="0">'Chapter 9 Annex B'!$A:$A,'Chapter 9 Annex B'!$1:$4</definedName>
  </definedNames>
  <calcPr calcId="125725"/>
</workbook>
</file>

<file path=xl/calcChain.xml><?xml version="1.0" encoding="utf-8"?>
<calcChain xmlns="http://schemas.openxmlformats.org/spreadsheetml/2006/main">
  <c r="K11" i="1"/>
  <c r="L11"/>
  <c r="M11"/>
  <c r="N11"/>
  <c r="Q11"/>
  <c r="R11"/>
  <c r="S11"/>
  <c r="T11"/>
  <c r="W11"/>
  <c r="X11"/>
  <c r="Y11"/>
  <c r="Z11"/>
  <c r="AC11"/>
  <c r="AD11"/>
  <c r="AE11"/>
  <c r="AF11"/>
  <c r="AI11"/>
  <c r="AJ11"/>
  <c r="AK11"/>
  <c r="AL11"/>
  <c r="AO11"/>
  <c r="AP11"/>
  <c r="AQ11"/>
  <c r="AR11"/>
  <c r="AX11"/>
  <c r="AS8"/>
  <c r="U10"/>
  <c r="O10"/>
  <c r="AU11"/>
  <c r="AV11"/>
  <c r="AW11"/>
  <c r="AN11"/>
  <c r="AB11"/>
  <c r="V11"/>
  <c r="P11"/>
  <c r="J11"/>
  <c r="AT10"/>
  <c r="AY10" s="1"/>
  <c r="AS10"/>
  <c r="AS11"/>
  <c r="AM10"/>
  <c r="AG10"/>
  <c r="AA10"/>
  <c r="AH8"/>
  <c r="AT8" s="1"/>
  <c r="AG8"/>
  <c r="AG11"/>
  <c r="AA8"/>
  <c r="AA11" s="1"/>
  <c r="U8"/>
  <c r="U11" s="1"/>
  <c r="O8"/>
  <c r="O11" s="1"/>
  <c r="AT11" l="1"/>
  <c r="AM8"/>
  <c r="AH11"/>
  <c r="AM11" l="1"/>
  <c r="AY8"/>
  <c r="AY11" s="1"/>
</calcChain>
</file>

<file path=xl/sharedStrings.xml><?xml version="1.0" encoding="utf-8"?>
<sst xmlns="http://schemas.openxmlformats.org/spreadsheetml/2006/main" count="134" uniqueCount="94">
  <si>
    <t>Agency Name</t>
  </si>
  <si>
    <t xml:space="preserve">Spatial Coverage
</t>
  </si>
  <si>
    <t>PDP Chapter</t>
  </si>
  <si>
    <t>16-Point Agenda Addressed</t>
  </si>
  <si>
    <t>PDP Results Matrices (RM) Critical Indicators Addressed</t>
  </si>
  <si>
    <t>Expected  Date of Presentation to the ICC</t>
  </si>
  <si>
    <t>Region</t>
  </si>
  <si>
    <t>2013</t>
  </si>
  <si>
    <t>2014</t>
  </si>
  <si>
    <t>2015</t>
  </si>
  <si>
    <t>2016</t>
  </si>
  <si>
    <t>Total</t>
  </si>
  <si>
    <t>NG</t>
  </si>
  <si>
    <t>GOCC/ GFIs</t>
  </si>
  <si>
    <t>ODA Grant</t>
  </si>
  <si>
    <t>Private Sector</t>
  </si>
  <si>
    <t>Subtotal</t>
  </si>
  <si>
    <t>GOCC/GFIs</t>
  </si>
  <si>
    <t>(A)</t>
  </si>
  <si>
    <t>(B)</t>
  </si>
  <si>
    <t>(C)</t>
  </si>
  <si>
    <t>(E)</t>
  </si>
  <si>
    <t>(F)</t>
  </si>
  <si>
    <t>(G)</t>
  </si>
  <si>
    <t>(H)</t>
  </si>
  <si>
    <t>(I)</t>
  </si>
  <si>
    <t>(J)</t>
  </si>
  <si>
    <t>(K)</t>
  </si>
  <si>
    <t>(L)</t>
  </si>
  <si>
    <t>(M)</t>
  </si>
  <si>
    <t>(N)</t>
  </si>
  <si>
    <t>(O)</t>
  </si>
  <si>
    <t>(P)</t>
  </si>
  <si>
    <t>(Q)</t>
  </si>
  <si>
    <t>(S)</t>
  </si>
  <si>
    <t>(T)</t>
  </si>
  <si>
    <t>(U)</t>
  </si>
  <si>
    <t>(V)</t>
  </si>
  <si>
    <t>(W)</t>
  </si>
  <si>
    <t>(X)</t>
  </si>
  <si>
    <t>(Y)</t>
  </si>
  <si>
    <t>(Z)</t>
  </si>
  <si>
    <t>(AA)</t>
  </si>
  <si>
    <t>(AB)</t>
  </si>
  <si>
    <t>(AC)</t>
  </si>
  <si>
    <t>(AD)</t>
  </si>
  <si>
    <t>(AE)</t>
  </si>
  <si>
    <t>(AF)</t>
  </si>
  <si>
    <t>(AG)</t>
  </si>
  <si>
    <t>(AH)</t>
  </si>
  <si>
    <t>(AI)</t>
  </si>
  <si>
    <t>(AJ)</t>
  </si>
  <si>
    <t>(AK)</t>
  </si>
  <si>
    <t>(AL)</t>
  </si>
  <si>
    <t>(AM)</t>
  </si>
  <si>
    <t>(AN)</t>
  </si>
  <si>
    <t>Total Investment Targets</t>
  </si>
  <si>
    <t>Total 
(2013-2016)</t>
  </si>
  <si>
    <t>(AO)</t>
  </si>
  <si>
    <t>(AP)</t>
  </si>
  <si>
    <t>(AQ)</t>
  </si>
  <si>
    <t>(AR)</t>
  </si>
  <si>
    <t>(AS)</t>
  </si>
  <si>
    <t>(AT)</t>
  </si>
  <si>
    <t>(AU)</t>
  </si>
  <si>
    <t>(AV)</t>
  </si>
  <si>
    <t>(AW)</t>
  </si>
  <si>
    <t>(AX)</t>
  </si>
  <si>
    <t>(AY)</t>
  </si>
  <si>
    <t>Societal Goal:  Poverty Reduction and Quality Employment Creation</t>
  </si>
  <si>
    <t>Sector Goal: Sustained and Climate-resilient ENR</t>
  </si>
  <si>
    <t>Subsector Outcome B: Sustainably managed natural resources</t>
  </si>
  <si>
    <t>Land Administration and Management Project II/ Additional Financing (LAMP II)*</t>
  </si>
  <si>
    <t>DENR</t>
  </si>
  <si>
    <t>Nationwide</t>
  </si>
  <si>
    <t xml:space="preserve">Subsector Outcome C: Environmental quality for a cleaner and healtheir environment improved </t>
  </si>
  <si>
    <t>Development and operation of MMDA-owned sanitary landfill (SLF) for LGUs South of Metro Manila</t>
  </si>
  <si>
    <t>MMDA</t>
  </si>
  <si>
    <t>In compliance with the continuing mandamus of the Supreme Court to MMDA to establish, operate and maintain sanitary landfill as prescribed by Republic Act 7924 entitled “An Act Creating the MMDA and Defining Its Power and Functions, Providing Funds Therefor and For Other Purposes”.</t>
  </si>
  <si>
    <t>Region-Specific</t>
  </si>
  <si>
    <t>NCR</t>
  </si>
  <si>
    <t xml:space="preserve">Solid waste diversion rate </t>
  </si>
  <si>
    <t>Program/Project Description</t>
  </si>
  <si>
    <t>Nationwide/ Interregional/ Region-Specific</t>
  </si>
  <si>
    <t>Investment Targets In Thousand Pesos (PhP '000)</t>
  </si>
  <si>
    <t>LGUs</t>
  </si>
  <si>
    <t>Overall Total</t>
  </si>
  <si>
    <t>Continuing Investment Targets</t>
  </si>
  <si>
    <t>Number of beneficiaries with secured land tenure in public agricultural A&amp;D lands completed by 2015</t>
  </si>
  <si>
    <t>The project involves the conversion of all land records in all Regions of the DENR including the Land Management Bureau (LMB) into computerized digital format and data build up of the Land Administration Management Systems (LAMS). This will make the LAMS functional and operational, which will be adopted by DENR nationwide that will modernize the management of land records, improve land related services and provide cost effective access to land information as well as provide support to LGUs for revenue generation and land use and development planning.</t>
  </si>
  <si>
    <t>Program/Project Title</t>
  </si>
  <si>
    <t>(R)</t>
  </si>
  <si>
    <t>(D)</t>
  </si>
  <si>
    <t>NEDA Board confirmation on 18 September 2012. NB-approved cost is PhP 2,681.40 million.</t>
  </si>
</sst>
</file>

<file path=xl/styles.xml><?xml version="1.0" encoding="utf-8"?>
<styleSheet xmlns="http://schemas.openxmlformats.org/spreadsheetml/2006/main">
  <numFmts count="3">
    <numFmt numFmtId="43" formatCode="_(* #,##0.00_);_(* \(#,##0.00\);_(* &quot;-&quot;??_);_(@_)"/>
    <numFmt numFmtId="164" formatCode="#,##0,_);\(#,##0,\)"/>
    <numFmt numFmtId="165" formatCode=";;;"/>
  </numFmts>
  <fonts count="6">
    <font>
      <sz val="11"/>
      <color theme="1"/>
      <name val="Calibri"/>
      <family val="2"/>
      <scheme val="minor"/>
    </font>
    <font>
      <b/>
      <sz val="10"/>
      <name val="Arial"/>
      <family val="2"/>
    </font>
    <font>
      <sz val="10"/>
      <name val="Arial"/>
      <family val="2"/>
    </font>
    <font>
      <sz val="11"/>
      <color indexed="8"/>
      <name val="Calibri"/>
      <family val="2"/>
    </font>
    <font>
      <strike/>
      <sz val="10"/>
      <name val="Arial"/>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3" fontId="3" fillId="0" borderId="0" applyFont="0" applyFill="0" applyBorder="0" applyAlignment="0" applyProtection="0"/>
    <xf numFmtId="43" fontId="3" fillId="0" borderId="0" applyFont="0" applyFill="0" applyBorder="0" applyAlignment="0" applyProtection="0"/>
    <xf numFmtId="9" fontId="5" fillId="0" borderId="0" applyFont="0" applyFill="0" applyBorder="0" applyAlignment="0" applyProtection="0"/>
  </cellStyleXfs>
  <cellXfs count="58">
    <xf numFmtId="0" fontId="0" fillId="0" borderId="0" xfId="0"/>
    <xf numFmtId="0" fontId="2" fillId="2" borderId="0" xfId="0" applyFont="1" applyFill="1" applyBorder="1" applyAlignment="1">
      <alignment vertical="center"/>
    </xf>
    <xf numFmtId="164" fontId="2" fillId="2" borderId="0" xfId="0" applyNumberFormat="1" applyFont="1" applyFill="1" applyBorder="1"/>
    <xf numFmtId="0" fontId="2" fillId="2" borderId="0" xfId="0" applyFont="1" applyFill="1" applyBorder="1"/>
    <xf numFmtId="0" fontId="2" fillId="2" borderId="0" xfId="0" applyFont="1" applyFill="1" applyBorder="1" applyAlignment="1">
      <alignment horizontal="left"/>
    </xf>
    <xf numFmtId="0" fontId="2" fillId="2" borderId="0" xfId="0" applyFont="1" applyFill="1" applyBorder="1" applyAlignment="1">
      <alignment horizontal="left" vertical="top" wrapText="1"/>
    </xf>
    <xf numFmtId="164" fontId="1" fillId="2" borderId="0" xfId="0" applyNumberFormat="1" applyFont="1" applyFill="1" applyBorder="1"/>
    <xf numFmtId="165" fontId="2" fillId="2" borderId="0" xfId="0" applyNumberFormat="1" applyFont="1" applyFill="1" applyBorder="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4" fontId="2" fillId="0" borderId="1" xfId="2" applyNumberFormat="1" applyFont="1" applyFill="1" applyBorder="1" applyAlignment="1">
      <alignment horizontal="right" vertical="top" wrapText="1"/>
    </xf>
    <xf numFmtId="164" fontId="1" fillId="0" borderId="1" xfId="0" applyNumberFormat="1" applyFont="1" applyFill="1" applyBorder="1" applyAlignment="1">
      <alignment horizontal="center" vertical="top"/>
    </xf>
    <xf numFmtId="0" fontId="2" fillId="0" borderId="1" xfId="0" applyFont="1" applyFill="1" applyBorder="1" applyAlignment="1">
      <alignment horizontal="left" vertical="center"/>
    </xf>
    <xf numFmtId="0" fontId="2" fillId="0" borderId="1" xfId="0" applyFont="1" applyFill="1" applyBorder="1" applyAlignment="1">
      <alignment vertical="distributed" wrapText="1"/>
    </xf>
    <xf numFmtId="0" fontId="2" fillId="0" borderId="1" xfId="0" applyFont="1" applyFill="1" applyBorder="1" applyAlignment="1">
      <alignment horizontal="left" vertical="center" wrapText="1"/>
    </xf>
    <xf numFmtId="43" fontId="2" fillId="0" borderId="1" xfId="0" applyNumberFormat="1" applyFont="1" applyFill="1" applyBorder="1" applyAlignment="1">
      <alignment horizontal="left" vertical="center" wrapText="1"/>
    </xf>
    <xf numFmtId="43" fontId="1" fillId="0" borderId="1" xfId="0" applyNumberFormat="1" applyFont="1" applyFill="1" applyBorder="1" applyAlignment="1">
      <alignment horizontal="left" vertical="center" wrapText="1"/>
    </xf>
    <xf numFmtId="0" fontId="2" fillId="0" borderId="1" xfId="0" applyFont="1" applyFill="1" applyBorder="1" applyAlignment="1">
      <alignment horizontal="left"/>
    </xf>
    <xf numFmtId="0" fontId="2" fillId="0" borderId="1" xfId="0" applyFont="1" applyFill="1" applyBorder="1" applyAlignment="1">
      <alignment horizontal="left" vertical="distributed"/>
    </xf>
    <xf numFmtId="0" fontId="2" fillId="0" borderId="1" xfId="0" applyFont="1" applyFill="1" applyBorder="1" applyAlignment="1">
      <alignment vertical="top" wrapText="1"/>
    </xf>
    <xf numFmtId="0" fontId="2" fillId="0" borderId="0" xfId="0" applyFont="1" applyFill="1" applyBorder="1"/>
    <xf numFmtId="0" fontId="2" fillId="0" borderId="0" xfId="0" applyFont="1" applyFill="1" applyBorder="1" applyAlignment="1">
      <alignment horizontal="left"/>
    </xf>
    <xf numFmtId="0" fontId="2" fillId="0" borderId="0" xfId="0" applyFont="1" applyFill="1" applyBorder="1" applyAlignment="1">
      <alignment horizontal="left" vertical="top" wrapText="1"/>
    </xf>
    <xf numFmtId="43" fontId="2" fillId="0" borderId="0" xfId="1" applyFont="1" applyFill="1" applyBorder="1" applyAlignment="1">
      <alignment horizontal="right" vertical="top" wrapText="1"/>
    </xf>
    <xf numFmtId="43" fontId="1" fillId="0" borderId="0" xfId="1" applyFont="1" applyFill="1" applyBorder="1" applyAlignment="1">
      <alignment horizontal="right" vertical="top" wrapText="1"/>
    </xf>
    <xf numFmtId="164" fontId="2" fillId="0" borderId="0" xfId="0" applyNumberFormat="1" applyFont="1" applyFill="1" applyBorder="1"/>
    <xf numFmtId="4" fontId="4" fillId="0" borderId="1" xfId="2" applyNumberFormat="1" applyFont="1" applyFill="1" applyBorder="1" applyAlignment="1">
      <alignment horizontal="right" vertical="top" wrapText="1"/>
    </xf>
    <xf numFmtId="4" fontId="2" fillId="0" borderId="1" xfId="2" applyNumberFormat="1" applyFont="1" applyFill="1" applyBorder="1" applyAlignment="1">
      <alignment horizontal="right" vertical="top"/>
    </xf>
    <xf numFmtId="4" fontId="2" fillId="0" borderId="1" xfId="0" applyNumberFormat="1" applyFont="1" applyFill="1" applyBorder="1" applyAlignment="1">
      <alignment horizontal="right" vertical="top" wrapText="1"/>
    </xf>
    <xf numFmtId="43" fontId="2" fillId="0" borderId="1" xfId="0" applyNumberFormat="1" applyFont="1" applyFill="1" applyBorder="1" applyAlignment="1">
      <alignment horizontal="right" vertical="top" wrapText="1"/>
    </xf>
    <xf numFmtId="164"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9" fontId="1" fillId="0" borderId="2" xfId="3"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 xfId="0" applyFont="1" applyFill="1" applyBorder="1" applyAlignment="1">
      <alignment vertical="top" wrapText="1"/>
    </xf>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right" vertical="center"/>
    </xf>
    <xf numFmtId="43" fontId="1" fillId="0" borderId="1" xfId="0" applyNumberFormat="1" applyFont="1" applyFill="1" applyBorder="1" applyAlignment="1">
      <alignment horizontal="right" vertical="center"/>
    </xf>
    <xf numFmtId="0" fontId="2" fillId="0" borderId="0" xfId="0" applyFont="1" applyFill="1" applyBorder="1" applyAlignment="1">
      <alignment vertical="top" wrapText="1"/>
    </xf>
    <xf numFmtId="164"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vertical="top"/>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9" fontId="1" fillId="0" borderId="1" xfId="3"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164" fontId="1" fillId="0" borderId="1" xfId="0" quotePrefix="1" applyNumberFormat="1" applyFont="1" applyFill="1" applyBorder="1" applyAlignment="1">
      <alignment horizontal="center" vertical="center"/>
    </xf>
    <xf numFmtId="164" fontId="1" fillId="0" borderId="1" xfId="0" applyNumberFormat="1" applyFont="1" applyFill="1" applyBorder="1" applyAlignment="1">
      <alignment horizontal="center" vertical="center" wrapText="1"/>
    </xf>
    <xf numFmtId="164" fontId="1" fillId="0" borderId="1" xfId="0" quotePrefix="1" applyNumberFormat="1" applyFont="1" applyFill="1" applyBorder="1" applyAlignment="1">
      <alignment horizontal="center" vertical="center" wrapText="1"/>
    </xf>
  </cellXfs>
  <cellStyles count="4">
    <cellStyle name="Comma" xfId="1" builtinId="3"/>
    <cellStyle name="Comma 2" xfId="2"/>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Y14"/>
  <sheetViews>
    <sheetView tabSelected="1" view="pageBreakPreview" zoomScaleNormal="85" zoomScaleSheetLayoutView="100" zoomScalePageLayoutView="70" workbookViewId="0">
      <selection activeCell="A12" sqref="A12"/>
    </sheetView>
  </sheetViews>
  <sheetFormatPr defaultRowHeight="12.75"/>
  <cols>
    <col min="1" max="1" width="45.7109375" style="3" customWidth="1"/>
    <col min="2" max="2" width="10.7109375" style="3" customWidth="1"/>
    <col min="3" max="3" width="45.7109375" style="3" customWidth="1"/>
    <col min="4" max="4" width="15.7109375" style="3" customWidth="1"/>
    <col min="5" max="5" width="15.7109375" style="4" customWidth="1"/>
    <col min="6" max="6" width="10.7109375" style="4" customWidth="1"/>
    <col min="7" max="7" width="15.7109375" style="4" customWidth="1"/>
    <col min="8" max="8" width="23.7109375" style="4" customWidth="1"/>
    <col min="9" max="9" width="15.7109375" style="5" customWidth="1"/>
    <col min="10" max="14" width="20.7109375" style="2" customWidth="1"/>
    <col min="15" max="15" width="20.7109375" style="6" customWidth="1"/>
    <col min="16" max="20" width="20.7109375" style="2" customWidth="1"/>
    <col min="21" max="27" width="20.7109375" style="6" customWidth="1"/>
    <col min="28" max="32" width="20.7109375" style="2" customWidth="1"/>
    <col min="33" max="33" width="20.7109375" style="6" customWidth="1"/>
    <col min="34" max="38" width="20.7109375" style="2" customWidth="1"/>
    <col min="39" max="39" width="20.7109375" style="6" customWidth="1"/>
    <col min="40" max="40" width="20.7109375" style="2" customWidth="1"/>
    <col min="41" max="51" width="20.7109375" style="3" customWidth="1"/>
    <col min="52" max="16384" width="9.140625" style="3"/>
  </cols>
  <sheetData>
    <row r="1" spans="1:51" s="1" customFormat="1" ht="12.75" customHeight="1">
      <c r="A1" s="48" t="s">
        <v>90</v>
      </c>
      <c r="B1" s="48" t="s">
        <v>0</v>
      </c>
      <c r="C1" s="51" t="s">
        <v>82</v>
      </c>
      <c r="D1" s="51" t="s">
        <v>1</v>
      </c>
      <c r="E1" s="51"/>
      <c r="F1" s="51" t="s">
        <v>2</v>
      </c>
      <c r="G1" s="51" t="s">
        <v>3</v>
      </c>
      <c r="H1" s="51" t="s">
        <v>4</v>
      </c>
      <c r="I1" s="51" t="s">
        <v>5</v>
      </c>
      <c r="J1" s="56" t="s">
        <v>84</v>
      </c>
      <c r="K1" s="56"/>
      <c r="L1" s="56"/>
      <c r="M1" s="56"/>
      <c r="N1" s="56"/>
      <c r="O1" s="56"/>
      <c r="P1" s="56" t="s">
        <v>84</v>
      </c>
      <c r="Q1" s="56"/>
      <c r="R1" s="56"/>
      <c r="S1" s="56"/>
      <c r="T1" s="56"/>
      <c r="U1" s="56"/>
      <c r="V1" s="56" t="s">
        <v>84</v>
      </c>
      <c r="W1" s="56"/>
      <c r="X1" s="56"/>
      <c r="Y1" s="56"/>
      <c r="Z1" s="56"/>
      <c r="AA1" s="56"/>
      <c r="AB1" s="56" t="s">
        <v>84</v>
      </c>
      <c r="AC1" s="56"/>
      <c r="AD1" s="56"/>
      <c r="AE1" s="56"/>
      <c r="AF1" s="56"/>
      <c r="AG1" s="56"/>
      <c r="AH1" s="56" t="s">
        <v>84</v>
      </c>
      <c r="AI1" s="56"/>
      <c r="AJ1" s="56"/>
      <c r="AK1" s="56"/>
      <c r="AL1" s="56"/>
      <c r="AM1" s="56"/>
      <c r="AN1" s="56" t="s">
        <v>84</v>
      </c>
      <c r="AO1" s="56"/>
      <c r="AP1" s="56"/>
      <c r="AQ1" s="56"/>
      <c r="AR1" s="56"/>
      <c r="AS1" s="56"/>
      <c r="AT1" s="56" t="s">
        <v>84</v>
      </c>
      <c r="AU1" s="56"/>
      <c r="AV1" s="56"/>
      <c r="AW1" s="56"/>
      <c r="AX1" s="56"/>
      <c r="AY1" s="56"/>
    </row>
    <row r="2" spans="1:51" s="1" customFormat="1" ht="27.75" customHeight="1">
      <c r="A2" s="49"/>
      <c r="B2" s="49"/>
      <c r="C2" s="52"/>
      <c r="D2" s="53" t="s">
        <v>83</v>
      </c>
      <c r="E2" s="53" t="s">
        <v>6</v>
      </c>
      <c r="F2" s="51"/>
      <c r="G2" s="51"/>
      <c r="H2" s="51"/>
      <c r="I2" s="51"/>
      <c r="J2" s="55" t="s">
        <v>7</v>
      </c>
      <c r="K2" s="55"/>
      <c r="L2" s="55"/>
      <c r="M2" s="55"/>
      <c r="N2" s="55"/>
      <c r="O2" s="55"/>
      <c r="P2" s="55" t="s">
        <v>8</v>
      </c>
      <c r="Q2" s="54"/>
      <c r="R2" s="54"/>
      <c r="S2" s="54"/>
      <c r="T2" s="54"/>
      <c r="U2" s="54"/>
      <c r="V2" s="55" t="s">
        <v>9</v>
      </c>
      <c r="W2" s="54"/>
      <c r="X2" s="54"/>
      <c r="Y2" s="54"/>
      <c r="Z2" s="54"/>
      <c r="AA2" s="54"/>
      <c r="AB2" s="55" t="s">
        <v>10</v>
      </c>
      <c r="AC2" s="54"/>
      <c r="AD2" s="54"/>
      <c r="AE2" s="54"/>
      <c r="AF2" s="54"/>
      <c r="AG2" s="54"/>
      <c r="AH2" s="56" t="s">
        <v>57</v>
      </c>
      <c r="AI2" s="55"/>
      <c r="AJ2" s="55"/>
      <c r="AK2" s="55"/>
      <c r="AL2" s="55"/>
      <c r="AM2" s="55"/>
      <c r="AN2" s="54" t="s">
        <v>87</v>
      </c>
      <c r="AO2" s="55"/>
      <c r="AP2" s="55"/>
      <c r="AQ2" s="55"/>
      <c r="AR2" s="55"/>
      <c r="AS2" s="55"/>
      <c r="AT2" s="56" t="s">
        <v>86</v>
      </c>
      <c r="AU2" s="57"/>
      <c r="AV2" s="57"/>
      <c r="AW2" s="57"/>
      <c r="AX2" s="57"/>
      <c r="AY2" s="57"/>
    </row>
    <row r="3" spans="1:51" s="1" customFormat="1">
      <c r="A3" s="50"/>
      <c r="B3" s="50"/>
      <c r="C3" s="52"/>
      <c r="D3" s="53"/>
      <c r="E3" s="53"/>
      <c r="F3" s="51"/>
      <c r="G3" s="51"/>
      <c r="H3" s="51"/>
      <c r="I3" s="51"/>
      <c r="J3" s="30" t="s">
        <v>12</v>
      </c>
      <c r="K3" s="30" t="s">
        <v>13</v>
      </c>
      <c r="L3" s="30" t="s">
        <v>85</v>
      </c>
      <c r="M3" s="30" t="s">
        <v>14</v>
      </c>
      <c r="N3" s="30" t="s">
        <v>15</v>
      </c>
      <c r="O3" s="30" t="s">
        <v>16</v>
      </c>
      <c r="P3" s="30" t="s">
        <v>12</v>
      </c>
      <c r="Q3" s="30" t="s">
        <v>17</v>
      </c>
      <c r="R3" s="30" t="s">
        <v>85</v>
      </c>
      <c r="S3" s="30" t="s">
        <v>14</v>
      </c>
      <c r="T3" s="30" t="s">
        <v>15</v>
      </c>
      <c r="U3" s="30" t="s">
        <v>16</v>
      </c>
      <c r="V3" s="30" t="s">
        <v>12</v>
      </c>
      <c r="W3" s="30" t="s">
        <v>13</v>
      </c>
      <c r="X3" s="30" t="s">
        <v>85</v>
      </c>
      <c r="Y3" s="30" t="s">
        <v>14</v>
      </c>
      <c r="Z3" s="30" t="s">
        <v>15</v>
      </c>
      <c r="AA3" s="30" t="s">
        <v>16</v>
      </c>
      <c r="AB3" s="30" t="s">
        <v>12</v>
      </c>
      <c r="AC3" s="30" t="s">
        <v>13</v>
      </c>
      <c r="AD3" s="30" t="s">
        <v>85</v>
      </c>
      <c r="AE3" s="30" t="s">
        <v>14</v>
      </c>
      <c r="AF3" s="30" t="s">
        <v>15</v>
      </c>
      <c r="AG3" s="30" t="s">
        <v>16</v>
      </c>
      <c r="AH3" s="30" t="s">
        <v>12</v>
      </c>
      <c r="AI3" s="30" t="s">
        <v>17</v>
      </c>
      <c r="AJ3" s="30" t="s">
        <v>85</v>
      </c>
      <c r="AK3" s="30" t="s">
        <v>14</v>
      </c>
      <c r="AL3" s="30" t="s">
        <v>15</v>
      </c>
      <c r="AM3" s="30" t="s">
        <v>11</v>
      </c>
      <c r="AN3" s="30" t="s">
        <v>12</v>
      </c>
      <c r="AO3" s="30" t="s">
        <v>17</v>
      </c>
      <c r="AP3" s="30" t="s">
        <v>85</v>
      </c>
      <c r="AQ3" s="30" t="s">
        <v>14</v>
      </c>
      <c r="AR3" s="30" t="s">
        <v>15</v>
      </c>
      <c r="AS3" s="30" t="s">
        <v>11</v>
      </c>
      <c r="AT3" s="30" t="s">
        <v>12</v>
      </c>
      <c r="AU3" s="30" t="s">
        <v>17</v>
      </c>
      <c r="AV3" s="30" t="s">
        <v>85</v>
      </c>
      <c r="AW3" s="30" t="s">
        <v>14</v>
      </c>
      <c r="AX3" s="30" t="s">
        <v>15</v>
      </c>
      <c r="AY3" s="30" t="s">
        <v>11</v>
      </c>
    </row>
    <row r="4" spans="1:51" s="1" customFormat="1" ht="15" customHeight="1">
      <c r="A4" s="31" t="s">
        <v>18</v>
      </c>
      <c r="B4" s="31" t="s">
        <v>19</v>
      </c>
      <c r="C4" s="33" t="s">
        <v>20</v>
      </c>
      <c r="D4" s="34" t="s">
        <v>92</v>
      </c>
      <c r="E4" s="31" t="s">
        <v>21</v>
      </c>
      <c r="F4" s="31" t="s">
        <v>22</v>
      </c>
      <c r="G4" s="31" t="s">
        <v>23</v>
      </c>
      <c r="H4" s="31" t="s">
        <v>24</v>
      </c>
      <c r="I4" s="30" t="s">
        <v>25</v>
      </c>
      <c r="J4" s="30" t="s">
        <v>26</v>
      </c>
      <c r="K4" s="11" t="s">
        <v>27</v>
      </c>
      <c r="L4" s="11" t="s">
        <v>28</v>
      </c>
      <c r="M4" s="11" t="s">
        <v>29</v>
      </c>
      <c r="N4" s="30" t="s">
        <v>30</v>
      </c>
      <c r="O4" s="30" t="s">
        <v>31</v>
      </c>
      <c r="P4" s="30" t="s">
        <v>32</v>
      </c>
      <c r="Q4" s="30" t="s">
        <v>33</v>
      </c>
      <c r="R4" s="43" t="s">
        <v>91</v>
      </c>
      <c r="S4" s="30" t="s">
        <v>34</v>
      </c>
      <c r="T4" s="30" t="s">
        <v>35</v>
      </c>
      <c r="U4" s="11" t="s">
        <v>36</v>
      </c>
      <c r="V4" s="11" t="s">
        <v>37</v>
      </c>
      <c r="W4" s="11" t="s">
        <v>38</v>
      </c>
      <c r="X4" s="30" t="s">
        <v>39</v>
      </c>
      <c r="Y4" s="30" t="s">
        <v>40</v>
      </c>
      <c r="Z4" s="11" t="s">
        <v>41</v>
      </c>
      <c r="AA4" s="11" t="s">
        <v>42</v>
      </c>
      <c r="AB4" s="11" t="s">
        <v>43</v>
      </c>
      <c r="AC4" s="30" t="s">
        <v>44</v>
      </c>
      <c r="AD4" s="30" t="s">
        <v>45</v>
      </c>
      <c r="AE4" s="30" t="s">
        <v>46</v>
      </c>
      <c r="AF4" s="30" t="s">
        <v>47</v>
      </c>
      <c r="AG4" s="30" t="s">
        <v>48</v>
      </c>
      <c r="AH4" s="30" t="s">
        <v>49</v>
      </c>
      <c r="AI4" s="35" t="s">
        <v>50</v>
      </c>
      <c r="AJ4" s="32" t="s">
        <v>51</v>
      </c>
      <c r="AK4" s="35" t="s">
        <v>52</v>
      </c>
      <c r="AL4" s="32" t="s">
        <v>53</v>
      </c>
      <c r="AM4" s="32" t="s">
        <v>54</v>
      </c>
      <c r="AN4" s="32" t="s">
        <v>55</v>
      </c>
      <c r="AO4" s="35" t="s">
        <v>58</v>
      </c>
      <c r="AP4" s="32" t="s">
        <v>59</v>
      </c>
      <c r="AQ4" s="35" t="s">
        <v>60</v>
      </c>
      <c r="AR4" s="32" t="s">
        <v>61</v>
      </c>
      <c r="AS4" s="32" t="s">
        <v>62</v>
      </c>
      <c r="AT4" s="32" t="s">
        <v>63</v>
      </c>
      <c r="AU4" s="32" t="s">
        <v>64</v>
      </c>
      <c r="AV4" s="32" t="s">
        <v>65</v>
      </c>
      <c r="AW4" s="32" t="s">
        <v>66</v>
      </c>
      <c r="AX4" s="32" t="s">
        <v>67</v>
      </c>
      <c r="AY4" s="32" t="s">
        <v>68</v>
      </c>
    </row>
    <row r="5" spans="1:51" s="1" customFormat="1" ht="25.5">
      <c r="A5" s="8" t="s">
        <v>69</v>
      </c>
      <c r="B5" s="12"/>
      <c r="C5" s="12"/>
      <c r="D5" s="13"/>
      <c r="E5" s="14"/>
      <c r="F5" s="14"/>
      <c r="G5" s="14"/>
      <c r="H5" s="14"/>
      <c r="I5" s="14"/>
      <c r="J5" s="15"/>
      <c r="K5" s="15"/>
      <c r="L5" s="15"/>
      <c r="M5" s="15"/>
      <c r="N5" s="15"/>
      <c r="O5" s="16"/>
      <c r="P5" s="15"/>
      <c r="Q5" s="15"/>
      <c r="R5" s="15"/>
      <c r="S5" s="15"/>
      <c r="T5" s="15"/>
      <c r="U5" s="16"/>
      <c r="V5" s="16"/>
      <c r="W5" s="16"/>
      <c r="X5" s="16"/>
      <c r="Y5" s="16"/>
      <c r="Z5" s="16"/>
      <c r="AA5" s="16"/>
      <c r="AB5" s="15"/>
      <c r="AC5" s="15"/>
      <c r="AD5" s="15"/>
      <c r="AE5" s="15"/>
      <c r="AF5" s="15"/>
      <c r="AG5" s="16"/>
      <c r="AH5" s="15"/>
      <c r="AI5" s="15"/>
      <c r="AJ5" s="15"/>
      <c r="AK5" s="15"/>
      <c r="AL5" s="15"/>
      <c r="AM5" s="16"/>
      <c r="AN5" s="15"/>
      <c r="AO5" s="15"/>
      <c r="AP5" s="15"/>
      <c r="AQ5" s="15"/>
      <c r="AR5" s="15"/>
      <c r="AS5" s="16"/>
      <c r="AT5" s="15"/>
      <c r="AU5" s="15"/>
      <c r="AV5" s="15"/>
      <c r="AW5" s="15"/>
      <c r="AX5" s="15"/>
      <c r="AY5" s="16"/>
    </row>
    <row r="6" spans="1:51">
      <c r="A6" s="8" t="s">
        <v>70</v>
      </c>
      <c r="B6" s="17"/>
      <c r="C6" s="17"/>
      <c r="D6" s="13"/>
      <c r="E6" s="18"/>
      <c r="F6" s="17"/>
      <c r="G6" s="17"/>
      <c r="H6" s="17"/>
      <c r="I6" s="8"/>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row>
    <row r="7" spans="1:51" ht="25.5" customHeight="1">
      <c r="A7" s="8" t="s">
        <v>71</v>
      </c>
      <c r="B7" s="17"/>
      <c r="C7" s="17"/>
      <c r="D7" s="13"/>
      <c r="E7" s="18"/>
      <c r="F7" s="17"/>
      <c r="G7" s="17"/>
      <c r="H7" s="17"/>
      <c r="I7" s="8"/>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row>
    <row r="8" spans="1:51" ht="153">
      <c r="A8" s="8" t="s">
        <v>72</v>
      </c>
      <c r="B8" s="9" t="s">
        <v>73</v>
      </c>
      <c r="C8" s="8" t="s">
        <v>89</v>
      </c>
      <c r="D8" s="9" t="s">
        <v>74</v>
      </c>
      <c r="E8" s="9"/>
      <c r="F8" s="44">
        <v>9</v>
      </c>
      <c r="G8" s="44">
        <v>16</v>
      </c>
      <c r="H8" s="45" t="s">
        <v>88</v>
      </c>
      <c r="I8" s="19" t="s">
        <v>93</v>
      </c>
      <c r="J8" s="10">
        <v>910200</v>
      </c>
      <c r="K8" s="10"/>
      <c r="L8" s="10"/>
      <c r="M8" s="26"/>
      <c r="N8" s="10"/>
      <c r="O8" s="10">
        <f>SUM(J8:N8)</f>
        <v>910200</v>
      </c>
      <c r="P8" s="10">
        <v>1228680</v>
      </c>
      <c r="Q8" s="10"/>
      <c r="R8" s="10"/>
      <c r="S8" s="26"/>
      <c r="T8" s="10"/>
      <c r="U8" s="10">
        <f>SUM(P8:T8)</f>
        <v>1228680</v>
      </c>
      <c r="V8" s="10">
        <v>326340</v>
      </c>
      <c r="W8" s="10"/>
      <c r="X8" s="10"/>
      <c r="Y8" s="26"/>
      <c r="Z8" s="10"/>
      <c r="AA8" s="10">
        <f>SUM(V8:Z8)</f>
        <v>326340</v>
      </c>
      <c r="AB8" s="10">
        <v>83000</v>
      </c>
      <c r="AC8" s="10"/>
      <c r="AD8" s="10"/>
      <c r="AE8" s="26"/>
      <c r="AF8" s="10"/>
      <c r="AG8" s="10">
        <f>SUM(AB8:AF8)</f>
        <v>83000</v>
      </c>
      <c r="AH8" s="10">
        <f>SUM(J8,P8,V8,AB8)</f>
        <v>2548220</v>
      </c>
      <c r="AI8" s="10"/>
      <c r="AJ8" s="10"/>
      <c r="AK8" s="26"/>
      <c r="AL8" s="10"/>
      <c r="AM8" s="10">
        <f>SUM(O8,U8,AA8,AG8)</f>
        <v>2548220</v>
      </c>
      <c r="AN8" s="27"/>
      <c r="AO8" s="27"/>
      <c r="AP8" s="27"/>
      <c r="AQ8" s="27"/>
      <c r="AR8" s="27"/>
      <c r="AS8" s="29">
        <f>SUM(AN8:AR8)</f>
        <v>0</v>
      </c>
      <c r="AT8" s="27">
        <f>SUM(AH8,AN8)</f>
        <v>2548220</v>
      </c>
      <c r="AU8" s="27"/>
      <c r="AV8" s="27"/>
      <c r="AW8" s="27"/>
      <c r="AX8" s="27"/>
      <c r="AY8" s="27">
        <f>SUM(AM8,AS8)</f>
        <v>2548220</v>
      </c>
    </row>
    <row r="9" spans="1:51" ht="25.5">
      <c r="A9" s="8" t="s">
        <v>75</v>
      </c>
      <c r="B9" s="9"/>
      <c r="C9" s="8"/>
      <c r="D9" s="9"/>
      <c r="E9" s="9"/>
      <c r="F9" s="44"/>
      <c r="G9" s="44"/>
      <c r="H9" s="45"/>
      <c r="I9" s="19"/>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27"/>
      <c r="AO9" s="27"/>
      <c r="AP9" s="27"/>
      <c r="AQ9" s="27"/>
      <c r="AR9" s="27"/>
      <c r="AS9" s="27"/>
      <c r="AT9" s="27"/>
      <c r="AU9" s="27"/>
      <c r="AV9" s="27"/>
      <c r="AW9" s="27"/>
      <c r="AX9" s="27"/>
      <c r="AY9" s="27"/>
    </row>
    <row r="10" spans="1:51" ht="76.5">
      <c r="A10" s="8" t="s">
        <v>76</v>
      </c>
      <c r="B10" s="9" t="s">
        <v>77</v>
      </c>
      <c r="C10" s="8" t="s">
        <v>78</v>
      </c>
      <c r="D10" s="9" t="s">
        <v>79</v>
      </c>
      <c r="E10" s="9" t="s">
        <v>80</v>
      </c>
      <c r="F10" s="44">
        <v>9</v>
      </c>
      <c r="G10" s="44">
        <v>15</v>
      </c>
      <c r="H10" s="46" t="s">
        <v>81</v>
      </c>
      <c r="I10" s="19"/>
      <c r="J10" s="10"/>
      <c r="K10" s="10"/>
      <c r="L10" s="10"/>
      <c r="M10" s="10"/>
      <c r="N10" s="10"/>
      <c r="O10" s="29">
        <f>SUM(J10:N10)</f>
        <v>0</v>
      </c>
      <c r="P10" s="10"/>
      <c r="Q10" s="10"/>
      <c r="R10" s="10"/>
      <c r="S10" s="10"/>
      <c r="T10" s="10"/>
      <c r="U10" s="29">
        <f>SUM(P10:T10)</f>
        <v>0</v>
      </c>
      <c r="V10" s="10">
        <v>500000</v>
      </c>
      <c r="W10" s="10"/>
      <c r="X10" s="10"/>
      <c r="Y10" s="10"/>
      <c r="Z10" s="10"/>
      <c r="AA10" s="28">
        <f>SUM(V10:Z10)</f>
        <v>500000</v>
      </c>
      <c r="AB10" s="10">
        <v>500000</v>
      </c>
      <c r="AC10" s="10"/>
      <c r="AD10" s="10"/>
      <c r="AE10" s="10"/>
      <c r="AF10" s="10"/>
      <c r="AG10" s="10">
        <f>SUM(AB10:AF10)</f>
        <v>500000</v>
      </c>
      <c r="AH10" s="10">
        <v>1000000</v>
      </c>
      <c r="AI10" s="10"/>
      <c r="AJ10" s="10"/>
      <c r="AK10" s="10"/>
      <c r="AL10" s="10"/>
      <c r="AM10" s="10">
        <f>SUM(AH10:AL10)</f>
        <v>1000000</v>
      </c>
      <c r="AN10" s="10">
        <v>1000000</v>
      </c>
      <c r="AO10" s="10"/>
      <c r="AP10" s="10"/>
      <c r="AQ10" s="10"/>
      <c r="AR10" s="10"/>
      <c r="AS10" s="10">
        <f>SUM(AN10:AR10)</f>
        <v>1000000</v>
      </c>
      <c r="AT10" s="10">
        <f>AH10+AN10</f>
        <v>2000000</v>
      </c>
      <c r="AU10" s="10"/>
      <c r="AV10" s="10"/>
      <c r="AW10" s="10"/>
      <c r="AX10" s="10"/>
      <c r="AY10" s="10">
        <f>SUM(AT10:AX10)</f>
        <v>2000000</v>
      </c>
    </row>
    <row r="11" spans="1:51">
      <c r="A11" s="36" t="s">
        <v>56</v>
      </c>
      <c r="B11" s="37"/>
      <c r="C11" s="37"/>
      <c r="D11" s="37"/>
      <c r="E11" s="38"/>
      <c r="F11" s="32"/>
      <c r="G11" s="38"/>
      <c r="H11" s="38"/>
      <c r="I11" s="39"/>
      <c r="J11" s="40">
        <f t="shared" ref="J11:AY11" si="0">SUM(J8,J10)</f>
        <v>910200</v>
      </c>
      <c r="K11" s="41">
        <f t="shared" si="0"/>
        <v>0</v>
      </c>
      <c r="L11" s="41">
        <f t="shared" si="0"/>
        <v>0</v>
      </c>
      <c r="M11" s="41">
        <f t="shared" si="0"/>
        <v>0</v>
      </c>
      <c r="N11" s="41">
        <f t="shared" si="0"/>
        <v>0</v>
      </c>
      <c r="O11" s="40">
        <f t="shared" si="0"/>
        <v>910200</v>
      </c>
      <c r="P11" s="40">
        <f t="shared" si="0"/>
        <v>1228680</v>
      </c>
      <c r="Q11" s="41">
        <f t="shared" si="0"/>
        <v>0</v>
      </c>
      <c r="R11" s="41">
        <f t="shared" si="0"/>
        <v>0</v>
      </c>
      <c r="S11" s="41">
        <f t="shared" si="0"/>
        <v>0</v>
      </c>
      <c r="T11" s="41">
        <f t="shared" si="0"/>
        <v>0</v>
      </c>
      <c r="U11" s="40">
        <f t="shared" si="0"/>
        <v>1228680</v>
      </c>
      <c r="V11" s="40">
        <f t="shared" si="0"/>
        <v>826340</v>
      </c>
      <c r="W11" s="41">
        <f t="shared" si="0"/>
        <v>0</v>
      </c>
      <c r="X11" s="41">
        <f t="shared" si="0"/>
        <v>0</v>
      </c>
      <c r="Y11" s="41">
        <f t="shared" si="0"/>
        <v>0</v>
      </c>
      <c r="Z11" s="41">
        <f t="shared" si="0"/>
        <v>0</v>
      </c>
      <c r="AA11" s="40">
        <f t="shared" si="0"/>
        <v>826340</v>
      </c>
      <c r="AB11" s="40">
        <f t="shared" si="0"/>
        <v>583000</v>
      </c>
      <c r="AC11" s="41">
        <f t="shared" si="0"/>
        <v>0</v>
      </c>
      <c r="AD11" s="41">
        <f t="shared" si="0"/>
        <v>0</v>
      </c>
      <c r="AE11" s="41">
        <f t="shared" si="0"/>
        <v>0</v>
      </c>
      <c r="AF11" s="41">
        <f t="shared" si="0"/>
        <v>0</v>
      </c>
      <c r="AG11" s="40">
        <f t="shared" si="0"/>
        <v>583000</v>
      </c>
      <c r="AH11" s="40">
        <f t="shared" si="0"/>
        <v>3548220</v>
      </c>
      <c r="AI11" s="41">
        <f t="shared" si="0"/>
        <v>0</v>
      </c>
      <c r="AJ11" s="41">
        <f t="shared" si="0"/>
        <v>0</v>
      </c>
      <c r="AK11" s="41">
        <f t="shared" si="0"/>
        <v>0</v>
      </c>
      <c r="AL11" s="41">
        <f t="shared" si="0"/>
        <v>0</v>
      </c>
      <c r="AM11" s="40">
        <f t="shared" si="0"/>
        <v>3548220</v>
      </c>
      <c r="AN11" s="40">
        <f t="shared" si="0"/>
        <v>1000000</v>
      </c>
      <c r="AO11" s="41">
        <f t="shared" si="0"/>
        <v>0</v>
      </c>
      <c r="AP11" s="41">
        <f t="shared" si="0"/>
        <v>0</v>
      </c>
      <c r="AQ11" s="41">
        <f t="shared" si="0"/>
        <v>0</v>
      </c>
      <c r="AR11" s="41">
        <f t="shared" si="0"/>
        <v>0</v>
      </c>
      <c r="AS11" s="40">
        <f t="shared" si="0"/>
        <v>1000000</v>
      </c>
      <c r="AT11" s="40">
        <f t="shared" si="0"/>
        <v>4548220</v>
      </c>
      <c r="AU11" s="41">
        <f t="shared" si="0"/>
        <v>0</v>
      </c>
      <c r="AV11" s="41">
        <f t="shared" si="0"/>
        <v>0</v>
      </c>
      <c r="AW11" s="41">
        <f t="shared" si="0"/>
        <v>0</v>
      </c>
      <c r="AX11" s="41">
        <f t="shared" si="0"/>
        <v>0</v>
      </c>
      <c r="AY11" s="40">
        <f t="shared" si="0"/>
        <v>4548220</v>
      </c>
    </row>
    <row r="12" spans="1:51">
      <c r="A12" s="42"/>
      <c r="B12" s="20"/>
      <c r="C12" s="20"/>
      <c r="D12" s="20"/>
      <c r="E12" s="21"/>
      <c r="F12" s="21"/>
      <c r="G12" s="21"/>
      <c r="H12" s="21"/>
      <c r="I12" s="22"/>
      <c r="J12" s="23"/>
      <c r="K12" s="23"/>
      <c r="L12" s="23"/>
      <c r="M12" s="23"/>
      <c r="N12" s="23"/>
      <c r="O12" s="24"/>
      <c r="P12" s="23"/>
      <c r="Q12" s="23"/>
      <c r="R12" s="23"/>
      <c r="S12" s="23"/>
      <c r="T12" s="23"/>
      <c r="U12" s="24"/>
      <c r="V12" s="24"/>
      <c r="W12" s="24"/>
      <c r="X12" s="24"/>
      <c r="Y12" s="24"/>
      <c r="Z12" s="24"/>
      <c r="AA12" s="24"/>
      <c r="AB12" s="23"/>
      <c r="AC12" s="23"/>
      <c r="AD12" s="23"/>
      <c r="AE12" s="23"/>
      <c r="AF12" s="23"/>
      <c r="AG12" s="24"/>
      <c r="AH12" s="23"/>
      <c r="AI12" s="23"/>
      <c r="AJ12" s="23"/>
      <c r="AK12" s="23"/>
      <c r="AL12" s="23"/>
      <c r="AM12" s="24"/>
      <c r="AN12" s="25"/>
      <c r="AO12" s="20"/>
      <c r="AP12" s="20"/>
      <c r="AQ12" s="20"/>
      <c r="AR12" s="20"/>
      <c r="AS12" s="20"/>
      <c r="AT12" s="47"/>
      <c r="AU12" s="20"/>
      <c r="AV12" s="20"/>
      <c r="AW12" s="20"/>
      <c r="AX12" s="20"/>
      <c r="AY12" s="20"/>
    </row>
    <row r="14" spans="1:51">
      <c r="A14" s="7" t="b">
        <v>0</v>
      </c>
    </row>
  </sheetData>
  <mergeCells count="24">
    <mergeCell ref="AN2:AS2"/>
    <mergeCell ref="AT2:AY2"/>
    <mergeCell ref="J1:O1"/>
    <mergeCell ref="P1:U1"/>
    <mergeCell ref="V1:AA1"/>
    <mergeCell ref="AB1:AG1"/>
    <mergeCell ref="AH1:AM1"/>
    <mergeCell ref="AN1:AS1"/>
    <mergeCell ref="AT1:AY1"/>
    <mergeCell ref="J2:O2"/>
    <mergeCell ref="P2:U2"/>
    <mergeCell ref="V2:AA2"/>
    <mergeCell ref="AB2:AG2"/>
    <mergeCell ref="AH2:AM2"/>
    <mergeCell ref="A1:A3"/>
    <mergeCell ref="B1:B3"/>
    <mergeCell ref="C1:C3"/>
    <mergeCell ref="H1:H3"/>
    <mergeCell ref="I1:I3"/>
    <mergeCell ref="G1:G3"/>
    <mergeCell ref="D2:D3"/>
    <mergeCell ref="E2:E3"/>
    <mergeCell ref="D1:E1"/>
    <mergeCell ref="F1:F3"/>
  </mergeCells>
  <dataValidations count="2">
    <dataValidation type="list" allowBlank="1" showInputMessage="1" sqref="D5:D11">
      <formula1>"Nationwide, Interregional, Region-Specific,  "</formula1>
    </dataValidation>
    <dataValidation type="list" allowBlank="1" showInputMessage="1" sqref="E5:E11">
      <formula1>"CAR, NCR, I, II, III, IVA, IVB, V, VI, VII, VIII, IX, X, XI, XII, XIII, ARMM,  "</formula1>
    </dataValidation>
  </dataValidations>
  <printOptions horizontalCentered="1"/>
  <pageMargins left="0.33" right="0.36" top="0.75" bottom="0.75" header="0.3" footer="0.3"/>
  <pageSetup paperSize="9" scale="70" pageOrder="overThenDown" orientation="landscape" r:id="rId1"/>
  <headerFooter>
    <oddHeader xml:space="preserve">&amp;C&amp;"Arial,Bold"&amp;12Chapter 9: Sustainable and Climate-Resilient Environment and Natural Resources 
Annex B: List of Strategic Core Investment Programs and Projects (CIPs) with Annual Investment Targets By Source of Financing
</oddHeader>
    <oddFooter>&amp;C&amp;"Arial,Bold"&amp;12 2011-2016 Revalidated Public Investment Program &amp;R&amp;"Arial,Regular"&amp;10Page &amp;P of &amp;N</oddFooter>
  </headerFooter>
  <colBreaks count="7" manualBreakCount="7">
    <brk id="9" max="10" man="1"/>
    <brk id="15" max="1048575" man="1"/>
    <brk id="21" max="1048575" man="1"/>
    <brk id="27" max="1048575" man="1"/>
    <brk id="33" max="1048575" man="1"/>
    <brk id="39" max="10" man="1"/>
    <brk id="45" max="1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7" ma:contentTypeDescription="Create a new document." ma:contentTypeScope="" ma:versionID="37dbeeaf2d337435c6a8e22fb7495370">
  <xsd:schema xmlns:xsd="http://www.w3.org/2001/XMLSchema" xmlns:xs="http://www.w3.org/2001/XMLSchema" xmlns:p="http://schemas.microsoft.com/office/2006/metadata/properties" xmlns:ns1="http://schemas.microsoft.com/sharepoint/v3" xmlns:ns2="2a4f4df2-35ea-41c7-9e83-0ea62a436e0b" xmlns:ns3="3fe2ab7c-8d91-458b-bd16-bbbac8e4a53b" targetNamespace="http://schemas.microsoft.com/office/2006/metadata/properties" ma:root="true" ma:fieldsID="dadbf1a97e4552c178feeaaba54143b8" ns1:_="" ns2:_="" ns3:_="">
    <xsd:import namespace="http://schemas.microsoft.com/sharepoint/v3"/>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3b54e7-b30b-407c-b667-cb0926cd08e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c00a78b-ba1c-45ac-b32d-ef8cface7ed8}" ma:internalName="TaxCatchAll" ma:showField="CatchAllData" ma:web="3fe2ab7c-8d91-458b-bd16-bbbac8e4a5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fe2ab7c-8d91-458b-bd16-bbbac8e4a53b" xsi:nil="true"/>
    <lcf76f155ced4ddcb4097134ff3c332f xmlns="2a4f4df2-35ea-41c7-9e83-0ea62a436e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E2829B-242D-425E-A3D9-BAC7F04C8765}"/>
</file>

<file path=customXml/itemProps2.xml><?xml version="1.0" encoding="utf-8"?>
<ds:datastoreItem xmlns:ds="http://schemas.openxmlformats.org/officeDocument/2006/customXml" ds:itemID="{E3BF32F9-7CBA-4971-A15E-079B7712D8D7}"/>
</file>

<file path=customXml/itemProps3.xml><?xml version="1.0" encoding="utf-8"?>
<ds:datastoreItem xmlns:ds="http://schemas.openxmlformats.org/officeDocument/2006/customXml" ds:itemID="{1126C80E-8BB4-40EE-B1E1-E96DEACF39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Chapter 9 Annex B</vt:lpstr>
      <vt:lpstr>EDIT</vt:lpstr>
      <vt:lpstr>'Chapter 9 Annex B'!Print_Area</vt:lpstr>
      <vt:lpstr>'Chapter 9 Annex B'!Print_Titles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NEDA</dc:creator>
  <cp:lastModifiedBy>NEDA</cp:lastModifiedBy>
  <cp:lastPrinted>2014-10-10T09:16:35Z</cp:lastPrinted>
  <dcterms:created xsi:type="dcterms:W3CDTF">2013-02-28T05:46:30Z</dcterms:created>
  <dcterms:modified xsi:type="dcterms:W3CDTF">2014-10-10T09:16:55Z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